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OM\Delad\002-kommunikationsavdelningen\Regeringsuppdrag på KOM\RU blodgivare 2023-2026\Pressmeddelanden\Blodgivarstatistiken för 2025\"/>
    </mc:Choice>
  </mc:AlternateContent>
  <xr:revisionPtr revIDLastSave="0" documentId="13_ncr:1_{EAC9F541-EC49-4C5D-A4B5-7EF7F6FA0A40}" xr6:coauthVersionLast="47" xr6:coauthVersionMax="47" xr10:uidLastSave="{00000000-0000-0000-0000-000000000000}"/>
  <bookViews>
    <workbookView xWindow="-120" yWindow="-120" windowWidth="29040" windowHeight="15720" activeTab="1" xr2:uid="{89F6AA3A-77D5-4183-A567-5D8B26301523}"/>
  </bookViews>
  <sheets>
    <sheet name="Andelen blodgivare" sheetId="1" r:id="rId1"/>
    <sheet name="Antal blodgiva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28" i="2" l="1"/>
  <c r="R28" i="2"/>
  <c r="Q28" i="2"/>
  <c r="O28" i="2"/>
  <c r="N28" i="2"/>
  <c r="M28" i="2"/>
  <c r="J28" i="2"/>
  <c r="I28" i="2"/>
  <c r="E28" i="2"/>
  <c r="T27" i="2"/>
  <c r="P27" i="2"/>
  <c r="U27" i="2" s="1"/>
  <c r="T26" i="2"/>
  <c r="P26" i="2"/>
  <c r="U26" i="2" s="1"/>
  <c r="J26" i="2"/>
  <c r="I26" i="2"/>
  <c r="E26" i="2"/>
  <c r="T25" i="2"/>
  <c r="P25" i="2"/>
  <c r="U25" i="2" s="1"/>
  <c r="J25" i="2"/>
  <c r="I25" i="2"/>
  <c r="E25" i="2"/>
  <c r="T24" i="2"/>
  <c r="P24" i="2"/>
  <c r="U24" i="2" s="1"/>
  <c r="J24" i="2"/>
  <c r="I24" i="2"/>
  <c r="E24" i="2"/>
  <c r="T23" i="2"/>
  <c r="P23" i="2"/>
  <c r="U23" i="2" s="1"/>
  <c r="J23" i="2"/>
  <c r="I23" i="2"/>
  <c r="E23" i="2"/>
  <c r="T22" i="2"/>
  <c r="P22" i="2"/>
  <c r="U22" i="2" s="1"/>
  <c r="J22" i="2"/>
  <c r="I22" i="2"/>
  <c r="E22" i="2"/>
  <c r="T21" i="2"/>
  <c r="P21" i="2"/>
  <c r="U21" i="2" s="1"/>
  <c r="J21" i="2"/>
  <c r="I21" i="2"/>
  <c r="E21" i="2"/>
  <c r="T20" i="2"/>
  <c r="P20" i="2"/>
  <c r="U20" i="2" s="1"/>
  <c r="J20" i="2"/>
  <c r="I20" i="2"/>
  <c r="E20" i="2"/>
  <c r="T19" i="2"/>
  <c r="P19" i="2"/>
  <c r="U19" i="2" s="1"/>
  <c r="J19" i="2"/>
  <c r="I19" i="2"/>
  <c r="E19" i="2"/>
  <c r="T18" i="2"/>
  <c r="P18" i="2"/>
  <c r="U18" i="2" s="1"/>
  <c r="J18" i="2"/>
  <c r="I18" i="2"/>
  <c r="E18" i="2"/>
  <c r="T17" i="2"/>
  <c r="P17" i="2"/>
  <c r="U17" i="2" s="1"/>
  <c r="J17" i="2"/>
  <c r="I17" i="2"/>
  <c r="E17" i="2"/>
  <c r="T16" i="2"/>
  <c r="P16" i="2"/>
  <c r="U16" i="2" s="1"/>
  <c r="J16" i="2"/>
  <c r="I16" i="2"/>
  <c r="E16" i="2"/>
  <c r="T15" i="2"/>
  <c r="P15" i="2"/>
  <c r="U15" i="2" s="1"/>
  <c r="J15" i="2"/>
  <c r="I15" i="2"/>
  <c r="E15" i="2"/>
  <c r="T14" i="2"/>
  <c r="P14" i="2"/>
  <c r="U14" i="2" s="1"/>
  <c r="J14" i="2"/>
  <c r="I14" i="2"/>
  <c r="E14" i="2"/>
  <c r="T13" i="2"/>
  <c r="P13" i="2"/>
  <c r="U13" i="2" s="1"/>
  <c r="J13" i="2"/>
  <c r="I13" i="2"/>
  <c r="E13" i="2"/>
  <c r="T12" i="2"/>
  <c r="P12" i="2"/>
  <c r="U12" i="2" s="1"/>
  <c r="J12" i="2"/>
  <c r="I12" i="2"/>
  <c r="E12" i="2"/>
  <c r="T11" i="2"/>
  <c r="P11" i="2"/>
  <c r="U11" i="2" s="1"/>
  <c r="J11" i="2"/>
  <c r="I11" i="2"/>
  <c r="E11" i="2"/>
  <c r="T10" i="2"/>
  <c r="P10" i="2"/>
  <c r="U10" i="2" s="1"/>
  <c r="J10" i="2"/>
  <c r="I10" i="2"/>
  <c r="E10" i="2"/>
  <c r="T9" i="2"/>
  <c r="P9" i="2"/>
  <c r="U9" i="2" s="1"/>
  <c r="J9" i="2"/>
  <c r="I9" i="2"/>
  <c r="E9" i="2"/>
  <c r="T8" i="2"/>
  <c r="P8" i="2"/>
  <c r="U8" i="2" s="1"/>
  <c r="J8" i="2"/>
  <c r="I8" i="2"/>
  <c r="E8" i="2"/>
  <c r="T7" i="2"/>
  <c r="P7" i="2"/>
  <c r="U7" i="2" s="1"/>
  <c r="J7" i="2"/>
  <c r="I7" i="2"/>
  <c r="E7" i="2"/>
  <c r="T28" i="2" l="1"/>
  <c r="P28" i="2"/>
  <c r="U28" i="2"/>
</calcChain>
</file>

<file path=xl/sharedStrings.xml><?xml version="1.0" encoding="utf-8"?>
<sst xmlns="http://schemas.openxmlformats.org/spreadsheetml/2006/main" count="145" uniqueCount="64">
  <si>
    <t>Hela riket</t>
  </si>
  <si>
    <t>Östergötlands län</t>
  </si>
  <si>
    <t>Ingen data</t>
  </si>
  <si>
    <t>Östergötland</t>
  </si>
  <si>
    <t>Örebro län</t>
  </si>
  <si>
    <t>Örebro</t>
  </si>
  <si>
    <t>Västra Götalands län</t>
  </si>
  <si>
    <t>Västra Götaland</t>
  </si>
  <si>
    <t>Västmanlands län</t>
  </si>
  <si>
    <t>Västmanland</t>
  </si>
  <si>
    <t>Västernorrlands län</t>
  </si>
  <si>
    <t>Västernorrland</t>
  </si>
  <si>
    <t>Västerbottens län</t>
  </si>
  <si>
    <t>Västerbotten</t>
  </si>
  <si>
    <t>Värmlands län</t>
  </si>
  <si>
    <t>Värmland</t>
  </si>
  <si>
    <t>Uppsala län</t>
  </si>
  <si>
    <t>Uppsala</t>
  </si>
  <si>
    <t>Södermanlands län</t>
  </si>
  <si>
    <t>Sörmland</t>
  </si>
  <si>
    <t>Stockholms län</t>
  </si>
  <si>
    <t>Stockholm</t>
  </si>
  <si>
    <t>Skåne län</t>
  </si>
  <si>
    <t>Skåne</t>
  </si>
  <si>
    <t>Norrbottens län</t>
  </si>
  <si>
    <t>Norrbotten</t>
  </si>
  <si>
    <t>Kronobergs län</t>
  </si>
  <si>
    <t>Kronoberg</t>
  </si>
  <si>
    <t>Kalmar län</t>
  </si>
  <si>
    <t>Kalmar</t>
  </si>
  <si>
    <t>Jönköpings län</t>
  </si>
  <si>
    <t>Jönköping</t>
  </si>
  <si>
    <t>Jämtlands län</t>
  </si>
  <si>
    <t>Jämtland</t>
  </si>
  <si>
    <t>Hallands län</t>
  </si>
  <si>
    <t>Halland</t>
  </si>
  <si>
    <t>Gävleborgs län</t>
  </si>
  <si>
    <t>Gävleborg</t>
  </si>
  <si>
    <t>Gotlands län</t>
  </si>
  <si>
    <t>Gotland</t>
  </si>
  <si>
    <t>Dalarnas län</t>
  </si>
  <si>
    <t>Dalarna</t>
  </si>
  <si>
    <t>Blekinge län</t>
  </si>
  <si>
    <t>Blekinge</t>
  </si>
  <si>
    <t>Alla män 18-64 år</t>
  </si>
  <si>
    <t>Alla kvinnor 18-64 år</t>
  </si>
  <si>
    <t>Län</t>
  </si>
  <si>
    <t>45-64 år</t>
  </si>
  <si>
    <t>25-44 år</t>
  </si>
  <si>
    <t>18-24  år</t>
  </si>
  <si>
    <t>Män</t>
  </si>
  <si>
    <t>Kvinnor</t>
  </si>
  <si>
    <t>Befolkning</t>
  </si>
  <si>
    <t>2025 Andel som lämnar blod i respektive åldersgrupp</t>
  </si>
  <si>
    <t>2024 Andel som lämnar blod i respektive åldersgrupp</t>
  </si>
  <si>
    <t>Totalt alla 18-64 år</t>
  </si>
  <si>
    <t>Kvinnor 18-64</t>
  </si>
  <si>
    <t>Män 18-64</t>
  </si>
  <si>
    <t>18-24 år</t>
  </si>
  <si>
    <t>Tabeller över andel av befolkningen i respektive kategori som ger blod, 2024 och 2025 samt en jämförelse mellan åren. Målnivån är 5 procent av befolkningen, baserat på Socialstyrelsens bedömning.</t>
  </si>
  <si>
    <t>Källor: SweBA årsstatistik över blodgivare 2024 reps 2025 samt befolkningsdata från SCB.</t>
  </si>
  <si>
    <t>Notera: SweBA:s årsrapport omfattar alla blodgivare oavsett ålder. Socialstyrelsens tabeller baseras på SweBA:s data för åldrarna 18-64 år för att få jämförbarhet över hela landet eftersom vissa regioner har tillämpat åldersgränser för blodgivare 65+ fram till mars 2026.</t>
  </si>
  <si>
    <t xml:space="preserve">Tabeller över antal blodgivare i respektive kategori, 2024 och 2025 samt en jämförelse mellan åren. </t>
  </si>
  <si>
    <t>Källor: SweBA årsstatistik över blodgivare 2024 resp 2025 samt befolkningsdata från SCB.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</si>
</sst>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.5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56">
    <xf numFmtId="0" fontId="0" fillId="0" borderId="0" xfId="0"/>
    <xf numFmtId="0" fontId="3" fillId="0" borderId="0" xfId="2"/>
    <xf numFmtId="0" fontId="4" fillId="0" borderId="0" xfId="2" applyFont="1"/>
    <xf numFmtId="0" fontId="5" fillId="0" borderId="0" xfId="2" applyFont="1"/>
    <xf numFmtId="0" fontId="2" fillId="4" borderId="0" xfId="2" applyFont="1" applyFill="1" applyAlignment="1">
      <alignment horizontal="left"/>
    </xf>
    <xf numFmtId="0" fontId="3" fillId="4" borderId="0" xfId="2" applyFill="1"/>
    <xf numFmtId="0" fontId="2" fillId="5" borderId="0" xfId="2" applyFont="1" applyFill="1" applyAlignment="1">
      <alignment horizontal="left"/>
    </xf>
    <xf numFmtId="0" fontId="3" fillId="5" borderId="0" xfId="2" applyFill="1"/>
    <xf numFmtId="0" fontId="3" fillId="5" borderId="1" xfId="2" applyFill="1" applyBorder="1"/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2" fillId="5" borderId="1" xfId="0" applyFont="1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4" fillId="6" borderId="1" xfId="0" applyFont="1" applyFill="1" applyBorder="1"/>
    <xf numFmtId="1" fontId="6" fillId="6" borderId="1" xfId="0" applyNumberFormat="1" applyFont="1" applyFill="1" applyBorder="1" applyAlignment="1">
      <alignment horizontal="center"/>
    </xf>
    <xf numFmtId="1" fontId="6" fillId="7" borderId="1" xfId="0" applyNumberFormat="1" applyFont="1" applyFill="1" applyBorder="1" applyAlignment="1">
      <alignment horizontal="center"/>
    </xf>
    <xf numFmtId="1" fontId="6" fillId="6" borderId="5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" fontId="6" fillId="8" borderId="5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 vertical="center"/>
    </xf>
    <xf numFmtId="0" fontId="4" fillId="0" borderId="1" xfId="0" applyFont="1" applyBorder="1"/>
    <xf numFmtId="1" fontId="6" fillId="6" borderId="1" xfId="0" applyNumberFormat="1" applyFont="1" applyFill="1" applyBorder="1" applyAlignment="1">
      <alignment horizontal="center" vertical="center"/>
    </xf>
    <xf numFmtId="1" fontId="6" fillId="8" borderId="1" xfId="0" applyNumberFormat="1" applyFont="1" applyFill="1" applyBorder="1" applyAlignment="1">
      <alignment horizontal="center" vertical="center"/>
    </xf>
    <xf numFmtId="0" fontId="2" fillId="0" borderId="0" xfId="2" applyFont="1"/>
    <xf numFmtId="0" fontId="1" fillId="3" borderId="0" xfId="2" applyFont="1" applyFill="1"/>
    <xf numFmtId="0" fontId="1" fillId="0" borderId="0" xfId="2" applyFont="1"/>
    <xf numFmtId="164" fontId="1" fillId="3" borderId="0" xfId="1" applyNumberFormat="1" applyFont="1" applyFill="1"/>
    <xf numFmtId="0" fontId="1" fillId="2" borderId="1" xfId="2" applyFont="1" applyFill="1" applyBorder="1"/>
    <xf numFmtId="0" fontId="1" fillId="2" borderId="1" xfId="2" applyFont="1" applyFill="1" applyBorder="1" applyAlignment="1">
      <alignment wrapText="1"/>
    </xf>
    <xf numFmtId="164" fontId="1" fillId="2" borderId="1" xfId="1" applyNumberFormat="1" applyFont="1" applyFill="1" applyBorder="1"/>
    <xf numFmtId="0" fontId="1" fillId="2" borderId="2" xfId="2" applyFont="1" applyFill="1" applyBorder="1"/>
    <xf numFmtId="0" fontId="1" fillId="2" borderId="3" xfId="2" applyFont="1" applyFill="1" applyBorder="1"/>
    <xf numFmtId="0" fontId="1" fillId="2" borderId="4" xfId="2" applyFont="1" applyFill="1" applyBorder="1"/>
    <xf numFmtId="164" fontId="1" fillId="2" borderId="1" xfId="2" applyNumberFormat="1" applyFont="1" applyFill="1" applyBorder="1"/>
    <xf numFmtId="0" fontId="1" fillId="2" borderId="7" xfId="2" applyFont="1" applyFill="1" applyBorder="1" applyAlignment="1">
      <alignment horizontal="center" wrapText="1"/>
    </xf>
    <xf numFmtId="0" fontId="1" fillId="3" borderId="0" xfId="2" applyFont="1" applyFill="1" applyAlignment="1">
      <alignment wrapText="1"/>
    </xf>
    <xf numFmtId="0" fontId="0" fillId="3" borderId="0" xfId="2" applyFont="1" applyFill="1" applyAlignment="1">
      <alignment wrapText="1"/>
    </xf>
    <xf numFmtId="0" fontId="0" fillId="3" borderId="0" xfId="0" applyFill="1"/>
    <xf numFmtId="0" fontId="0" fillId="2" borderId="1" xfId="0" applyFill="1" applyBorder="1"/>
    <xf numFmtId="0" fontId="0" fillId="2" borderId="1" xfId="2" applyFont="1" applyFill="1" applyBorder="1" applyAlignment="1">
      <alignment wrapText="1"/>
    </xf>
    <xf numFmtId="0" fontId="1" fillId="2" borderId="2" xfId="2" applyFont="1" applyFill="1" applyBorder="1" applyAlignment="1">
      <alignment horizontal="left"/>
    </xf>
    <xf numFmtId="0" fontId="1" fillId="2" borderId="3" xfId="2" applyFont="1" applyFill="1" applyBorder="1" applyAlignment="1">
      <alignment horizontal="left"/>
    </xf>
    <xf numFmtId="0" fontId="1" fillId="2" borderId="4" xfId="2" applyFont="1" applyFill="1" applyBorder="1" applyAlignment="1">
      <alignment horizontal="left"/>
    </xf>
    <xf numFmtId="0" fontId="2" fillId="2" borderId="2" xfId="2" applyFont="1" applyFill="1" applyBorder="1" applyAlignment="1">
      <alignment horizontal="left"/>
    </xf>
    <xf numFmtId="0" fontId="2" fillId="2" borderId="3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3" fillId="5" borderId="2" xfId="2" applyFill="1" applyBorder="1" applyAlignment="1">
      <alignment horizontal="center"/>
    </xf>
    <xf numFmtId="0" fontId="3" fillId="5" borderId="3" xfId="2" applyFill="1" applyBorder="1" applyAlignment="1">
      <alignment horizontal="center"/>
    </xf>
    <xf numFmtId="0" fontId="3" fillId="5" borderId="4" xfId="2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</cellXfs>
  <cellStyles count="3">
    <cellStyle name="Normal" xfId="0" builtinId="0"/>
    <cellStyle name="Normal 2" xfId="2" xr:uid="{12AE2ED2-8E4F-475F-BC3A-695495A2D48A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FA725-673E-4053-ADA2-9D3867527872}">
  <dimension ref="A1:AF32"/>
  <sheetViews>
    <sheetView workbookViewId="0">
      <selection activeCell="F34" sqref="F34"/>
    </sheetView>
  </sheetViews>
  <sheetFormatPr defaultRowHeight="15" x14ac:dyDescent="0.25"/>
  <cols>
    <col min="1" max="1" width="17.28515625" customWidth="1"/>
    <col min="5" max="5" width="11.42578125" bestFit="1" customWidth="1"/>
    <col min="10" max="10" width="14.28515625" customWidth="1"/>
    <col min="12" max="12" width="20.42578125" customWidth="1"/>
    <col min="13" max="13" width="8.42578125" bestFit="1" customWidth="1"/>
    <col min="16" max="16" width="11.42578125" bestFit="1" customWidth="1"/>
    <col min="20" max="20" width="9.85546875" customWidth="1"/>
    <col min="21" max="21" width="11.140625" customWidth="1"/>
    <col min="23" max="23" width="20.140625" bestFit="1" customWidth="1"/>
    <col min="27" max="27" width="11.42578125" bestFit="1" customWidth="1"/>
    <col min="32" max="32" width="25.28515625" bestFit="1" customWidth="1"/>
  </cols>
  <sheetData>
    <row r="1" spans="1:32" x14ac:dyDescent="0.25">
      <c r="A1" s="25" t="s">
        <v>59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27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"/>
    </row>
    <row r="3" spans="1:32" x14ac:dyDescent="0.25">
      <c r="A3" s="27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"/>
    </row>
    <row r="4" spans="1:32" x14ac:dyDescent="0.25">
      <c r="A4" s="26" t="s">
        <v>54</v>
      </c>
      <c r="B4" s="26"/>
      <c r="C4" s="26"/>
      <c r="D4" s="26"/>
      <c r="E4" s="26"/>
      <c r="F4" s="26"/>
      <c r="G4" s="26"/>
      <c r="H4" s="26"/>
      <c r="I4" s="26"/>
      <c r="J4" s="26"/>
      <c r="K4" s="27"/>
      <c r="L4" s="45" t="s">
        <v>53</v>
      </c>
      <c r="M4" s="46"/>
      <c r="N4" s="46"/>
      <c r="O4" s="46"/>
      <c r="P4" s="46"/>
      <c r="Q4" s="46"/>
      <c r="R4" s="46"/>
      <c r="S4" s="46"/>
      <c r="T4" s="46"/>
      <c r="U4" s="47"/>
      <c r="V4" s="1"/>
    </row>
    <row r="5" spans="1:32" ht="15" customHeight="1" x14ac:dyDescent="0.25">
      <c r="A5" s="26" t="s">
        <v>52</v>
      </c>
      <c r="B5" s="26" t="s">
        <v>51</v>
      </c>
      <c r="C5" s="26"/>
      <c r="D5" s="26"/>
      <c r="E5" s="26"/>
      <c r="F5" s="26" t="s">
        <v>50</v>
      </c>
      <c r="G5" s="26"/>
      <c r="H5" s="26"/>
      <c r="I5" s="26"/>
      <c r="J5" s="39"/>
      <c r="K5" s="27"/>
      <c r="L5" s="29"/>
      <c r="M5" s="42" t="s">
        <v>51</v>
      </c>
      <c r="N5" s="43"/>
      <c r="O5" s="43"/>
      <c r="P5" s="44"/>
      <c r="Q5" s="32" t="s">
        <v>50</v>
      </c>
      <c r="R5" s="33"/>
      <c r="S5" s="33"/>
      <c r="T5" s="34"/>
      <c r="U5" s="40"/>
      <c r="V5" s="1"/>
    </row>
    <row r="6" spans="1:32" ht="32.25" customHeight="1" x14ac:dyDescent="0.25">
      <c r="A6" s="37"/>
      <c r="B6" s="37" t="s">
        <v>49</v>
      </c>
      <c r="C6" s="37" t="s">
        <v>48</v>
      </c>
      <c r="D6" s="37" t="s">
        <v>47</v>
      </c>
      <c r="E6" s="37" t="s">
        <v>45</v>
      </c>
      <c r="F6" s="37" t="s">
        <v>49</v>
      </c>
      <c r="G6" s="37" t="s">
        <v>48</v>
      </c>
      <c r="H6" s="37" t="s">
        <v>47</v>
      </c>
      <c r="I6" s="37" t="s">
        <v>44</v>
      </c>
      <c r="J6" s="38" t="s">
        <v>55</v>
      </c>
      <c r="K6" s="27"/>
      <c r="L6" s="29" t="s">
        <v>46</v>
      </c>
      <c r="M6" s="41" t="s">
        <v>58</v>
      </c>
      <c r="N6" s="30" t="s">
        <v>48</v>
      </c>
      <c r="O6" s="30" t="s">
        <v>47</v>
      </c>
      <c r="P6" s="30" t="s">
        <v>45</v>
      </c>
      <c r="Q6" s="30" t="s">
        <v>49</v>
      </c>
      <c r="R6" s="30" t="s">
        <v>48</v>
      </c>
      <c r="S6" s="30" t="s">
        <v>47</v>
      </c>
      <c r="T6" s="30" t="s">
        <v>44</v>
      </c>
      <c r="U6" s="36" t="s">
        <v>55</v>
      </c>
      <c r="V6" s="1"/>
    </row>
    <row r="7" spans="1:32" x14ac:dyDescent="0.25">
      <c r="A7" s="26" t="s">
        <v>43</v>
      </c>
      <c r="B7" s="28">
        <v>1.8819188191881917E-2</v>
      </c>
      <c r="C7" s="28">
        <v>3.5143010049354821E-2</v>
      </c>
      <c r="D7" s="28">
        <v>4.9452526602580579E-2</v>
      </c>
      <c r="E7" s="28">
        <v>3.9697769249220437E-2</v>
      </c>
      <c r="F7" s="28">
        <v>1.5864102204127473E-2</v>
      </c>
      <c r="G7" s="28">
        <v>3.8351216402847124E-2</v>
      </c>
      <c r="H7" s="28">
        <v>5.6934016210034306E-2</v>
      </c>
      <c r="I7" s="28">
        <v>4.2987407729049069E-2</v>
      </c>
      <c r="J7" s="28">
        <v>4.1424501424501423E-2</v>
      </c>
      <c r="K7" s="27"/>
      <c r="L7" s="29" t="s">
        <v>42</v>
      </c>
      <c r="M7" s="31">
        <v>1.7383513E-2</v>
      </c>
      <c r="N7" s="31">
        <v>3.478887E-2</v>
      </c>
      <c r="O7" s="31">
        <v>4.8986749999999996E-2</v>
      </c>
      <c r="P7" s="31">
        <v>3.9068315524072521E-2</v>
      </c>
      <c r="Q7" s="31">
        <v>1.3150452E-2</v>
      </c>
      <c r="R7" s="31">
        <v>3.8316419999999997E-2</v>
      </c>
      <c r="S7" s="31">
        <v>5.4541829999999993E-2</v>
      </c>
      <c r="T7" s="31">
        <v>4.1526106165799728E-2</v>
      </c>
      <c r="U7" s="31">
        <v>4.0357566901086855E-2</v>
      </c>
      <c r="V7" s="1"/>
    </row>
    <row r="8" spans="1:32" x14ac:dyDescent="0.25">
      <c r="A8" s="26" t="s">
        <v>41</v>
      </c>
      <c r="B8" s="28">
        <v>1.1733742734949008E-2</v>
      </c>
      <c r="C8" s="28">
        <v>2.0239219389361032E-2</v>
      </c>
      <c r="D8" s="28">
        <v>3.5823237165519044E-2</v>
      </c>
      <c r="E8" s="28">
        <v>2.633186381260955E-2</v>
      </c>
      <c r="F8" s="28">
        <v>8.1021828233724148E-3</v>
      </c>
      <c r="G8" s="28">
        <v>2.4466243508366993E-2</v>
      </c>
      <c r="H8" s="28">
        <v>3.4416064622561013E-2</v>
      </c>
      <c r="I8" s="28">
        <v>2.6684431383780148E-2</v>
      </c>
      <c r="J8" s="28">
        <v>2.6513812758246207E-2</v>
      </c>
      <c r="K8" s="27"/>
      <c r="L8" s="29" t="s">
        <v>40</v>
      </c>
      <c r="M8" s="31">
        <v>1.2858979999999999E-2</v>
      </c>
      <c r="N8" s="31">
        <v>1.9736009999999998E-2</v>
      </c>
      <c r="O8" s="31">
        <v>3.4658099999999997E-2</v>
      </c>
      <c r="P8" s="31">
        <v>2.5671363998936454E-2</v>
      </c>
      <c r="Q8" s="31">
        <v>7.5436119999999999E-3</v>
      </c>
      <c r="R8" s="31">
        <v>2.3535529999999999E-2</v>
      </c>
      <c r="S8" s="31">
        <v>3.357835E-2</v>
      </c>
      <c r="T8" s="31">
        <v>2.5800334356363998E-2</v>
      </c>
      <c r="U8" s="31">
        <v>2.5737896945434886E-2</v>
      </c>
      <c r="V8" s="1"/>
    </row>
    <row r="9" spans="1:32" x14ac:dyDescent="0.25">
      <c r="A9" s="26" t="s">
        <v>39</v>
      </c>
      <c r="B9" s="28">
        <v>1.2808349146110056E-2</v>
      </c>
      <c r="C9" s="28">
        <v>1.6466605109264388E-2</v>
      </c>
      <c r="D9" s="28">
        <v>3.030688908697313E-2</v>
      </c>
      <c r="E9" s="28">
        <v>2.2601616137067865E-2</v>
      </c>
      <c r="F9" s="28">
        <v>8.5433575395130294E-3</v>
      </c>
      <c r="G9" s="28">
        <v>2.6076765309112217E-2</v>
      </c>
      <c r="H9" s="28">
        <v>3.2902624217397099E-2</v>
      </c>
      <c r="I9" s="28">
        <v>2.6688257166846589E-2</v>
      </c>
      <c r="J9" s="28">
        <v>2.4658195756496543E-2</v>
      </c>
      <c r="K9" s="27"/>
      <c r="L9" s="29" t="s">
        <v>38</v>
      </c>
      <c r="M9" s="31">
        <v>1.7475727999999999E-2</v>
      </c>
      <c r="N9" s="31">
        <v>2.2012089999999998E-2</v>
      </c>
      <c r="O9" s="31">
        <v>2.947584E-2</v>
      </c>
      <c r="P9" s="31">
        <v>2.5009194556822361E-2</v>
      </c>
      <c r="Q9" s="31">
        <v>1.0318143E-2</v>
      </c>
      <c r="R9" s="31">
        <v>3.1245349999999998E-2</v>
      </c>
      <c r="S9" s="31">
        <v>3.4942649999999999E-2</v>
      </c>
      <c r="T9" s="31">
        <v>2.9978845572680567E-2</v>
      </c>
      <c r="U9" s="31">
        <v>2.7511488481085852E-2</v>
      </c>
      <c r="V9" s="1"/>
    </row>
    <row r="10" spans="1:32" x14ac:dyDescent="0.25">
      <c r="A10" s="26" t="s">
        <v>37</v>
      </c>
      <c r="B10" s="28">
        <v>1.3273877424038162E-2</v>
      </c>
      <c r="C10" s="28">
        <v>3.3747723990707607E-2</v>
      </c>
      <c r="D10" s="28">
        <v>4.8725934314835788E-2</v>
      </c>
      <c r="E10" s="28">
        <v>3.8064490932996603E-2</v>
      </c>
      <c r="F10" s="28">
        <v>1.2645468707046642E-2</v>
      </c>
      <c r="G10" s="28">
        <v>3.8094121783977024E-2</v>
      </c>
      <c r="H10" s="28">
        <v>4.9143935399728056E-2</v>
      </c>
      <c r="I10" s="28">
        <v>3.9580147022546745E-2</v>
      </c>
      <c r="J10" s="28">
        <v>3.8842760603699976E-2</v>
      </c>
      <c r="K10" s="27"/>
      <c r="L10" s="29" t="s">
        <v>36</v>
      </c>
      <c r="M10" s="31">
        <v>1.4817906999999998E-2</v>
      </c>
      <c r="N10" s="31">
        <v>3.135537E-2</v>
      </c>
      <c r="O10" s="31">
        <v>4.5093670000000002E-2</v>
      </c>
      <c r="P10" s="31">
        <v>3.5581407535502804E-2</v>
      </c>
      <c r="Q10" s="31">
        <v>1.240197E-2</v>
      </c>
      <c r="R10" s="31">
        <v>3.6678120000000002E-2</v>
      </c>
      <c r="S10" s="31">
        <v>4.7195010000000003E-2</v>
      </c>
      <c r="T10" s="31">
        <v>3.8058180470631829E-2</v>
      </c>
      <c r="U10" s="31">
        <v>3.6856192819495572E-2</v>
      </c>
      <c r="V10" s="1"/>
    </row>
    <row r="11" spans="1:32" x14ac:dyDescent="0.25">
      <c r="A11" s="26" t="s">
        <v>35</v>
      </c>
      <c r="B11" s="28">
        <v>1.4463640016070711E-2</v>
      </c>
      <c r="C11" s="28">
        <v>2.5573034853777314E-2</v>
      </c>
      <c r="D11" s="28">
        <v>2.8171948424732054E-2</v>
      </c>
      <c r="E11" s="28">
        <v>2.529910926052812E-2</v>
      </c>
      <c r="F11" s="28">
        <v>9.5534486502135054E-3</v>
      </c>
      <c r="G11" s="28">
        <v>3.4558715551421995E-2</v>
      </c>
      <c r="H11" s="28">
        <v>3.8416979470781779E-2</v>
      </c>
      <c r="I11" s="28">
        <v>3.2729242689072194E-2</v>
      </c>
      <c r="J11" s="28">
        <v>2.9071396693271336E-2</v>
      </c>
      <c r="K11" s="27"/>
      <c r="L11" s="29" t="s">
        <v>34</v>
      </c>
      <c r="M11" s="31">
        <v>1.186454E-2</v>
      </c>
      <c r="N11" s="31">
        <v>2.5325540000000001E-2</v>
      </c>
      <c r="O11" s="31">
        <v>2.7151100000000001E-2</v>
      </c>
      <c r="P11" s="31">
        <v>2.4356129520764758E-2</v>
      </c>
      <c r="Q11" s="31">
        <v>9.7976110000000012E-3</v>
      </c>
      <c r="R11" s="31">
        <v>3.2198730000000002E-2</v>
      </c>
      <c r="S11" s="31">
        <v>3.8166530000000004E-2</v>
      </c>
      <c r="T11" s="31">
        <v>3.1638533326533734E-2</v>
      </c>
      <c r="U11" s="31">
        <v>2.8053061604896082E-2</v>
      </c>
      <c r="V11" s="1"/>
    </row>
    <row r="12" spans="1:32" x14ac:dyDescent="0.25">
      <c r="A12" s="26" t="s">
        <v>33</v>
      </c>
      <c r="B12" s="28">
        <v>2.4165953806672368E-2</v>
      </c>
      <c r="C12" s="28">
        <v>2.488991001340226E-2</v>
      </c>
      <c r="D12" s="28">
        <v>3.016534141108166E-2</v>
      </c>
      <c r="E12" s="28">
        <v>2.7106186620983116E-2</v>
      </c>
      <c r="F12" s="28">
        <v>7.2478357157237773E-3</v>
      </c>
      <c r="G12" s="28">
        <v>1.950663225496669E-2</v>
      </c>
      <c r="H12" s="28">
        <v>2.618438679819754E-2</v>
      </c>
      <c r="I12" s="28">
        <v>2.0788436268068332E-2</v>
      </c>
      <c r="J12" s="28">
        <v>2.3868212982044962E-2</v>
      </c>
      <c r="K12" s="27"/>
      <c r="L12" s="29" t="s">
        <v>32</v>
      </c>
      <c r="M12" s="31">
        <v>2.1116454E-2</v>
      </c>
      <c r="N12" s="31">
        <v>1.986332E-2</v>
      </c>
      <c r="O12" s="31">
        <v>2.7271010000000002E-2</v>
      </c>
      <c r="P12" s="31">
        <v>2.3262864860395249E-2</v>
      </c>
      <c r="Q12" s="31">
        <v>6.8589869999999995E-3</v>
      </c>
      <c r="R12" s="31">
        <v>1.7587180000000001E-2</v>
      </c>
      <c r="S12" s="31">
        <v>2.3966340000000003E-2</v>
      </c>
      <c r="T12" s="31">
        <v>1.8941988513620316E-2</v>
      </c>
      <c r="U12" s="31">
        <v>2.1053624105928152E-2</v>
      </c>
      <c r="V12" s="1"/>
    </row>
    <row r="13" spans="1:32" x14ac:dyDescent="0.25">
      <c r="A13" s="26" t="s">
        <v>31</v>
      </c>
      <c r="B13" s="28">
        <v>1.2762601276260128E-2</v>
      </c>
      <c r="C13" s="28">
        <v>2.7599124410443886E-2</v>
      </c>
      <c r="D13" s="28">
        <v>3.8541139677137466E-2</v>
      </c>
      <c r="E13" s="28">
        <v>3.0241975114500816E-2</v>
      </c>
      <c r="F13" s="28">
        <v>8.0894899829362325E-3</v>
      </c>
      <c r="G13" s="28">
        <v>3.0174368275691497E-2</v>
      </c>
      <c r="H13" s="28">
        <v>4.1379006109799943E-2</v>
      </c>
      <c r="I13" s="28">
        <v>3.161983260088623E-2</v>
      </c>
      <c r="J13" s="28">
        <v>3.0956750416225216E-2</v>
      </c>
      <c r="K13" s="27"/>
      <c r="L13" s="29" t="s">
        <v>30</v>
      </c>
      <c r="M13" s="31">
        <v>1.0674157E-2</v>
      </c>
      <c r="N13" s="31">
        <v>2.5150519999999999E-2</v>
      </c>
      <c r="O13" s="31">
        <v>3.6321059999999995E-2</v>
      </c>
      <c r="P13" s="31">
        <v>2.7904646845625717E-2</v>
      </c>
      <c r="Q13" s="31">
        <v>8.1137179999999989E-3</v>
      </c>
      <c r="R13" s="31">
        <v>2.7750149999999998E-2</v>
      </c>
      <c r="S13" s="31">
        <v>3.7782429999999999E-2</v>
      </c>
      <c r="T13" s="31">
        <v>2.9055115234303663E-2</v>
      </c>
      <c r="U13" s="31">
        <v>2.8500854126543223E-2</v>
      </c>
      <c r="V13" s="1"/>
    </row>
    <row r="14" spans="1:32" x14ac:dyDescent="0.25">
      <c r="A14" s="26" t="s">
        <v>29</v>
      </c>
      <c r="B14" s="28">
        <v>2.2477400439775225E-2</v>
      </c>
      <c r="C14" s="28">
        <v>3.3148141243148514E-2</v>
      </c>
      <c r="D14" s="28">
        <v>3.3944127365575248E-2</v>
      </c>
      <c r="E14" s="28">
        <v>3.2170673890958346E-2</v>
      </c>
      <c r="F14" s="28">
        <v>1.0449895501044989E-2</v>
      </c>
      <c r="G14" s="28">
        <v>3.473782447893263E-2</v>
      </c>
      <c r="H14" s="28">
        <v>3.4037178573741819E-2</v>
      </c>
      <c r="I14" s="28">
        <v>3.1219158200290274E-2</v>
      </c>
      <c r="J14" s="28">
        <v>3.168093466600929E-2</v>
      </c>
      <c r="K14" s="27"/>
      <c r="L14" s="29" t="s">
        <v>28</v>
      </c>
      <c r="M14" s="31">
        <v>1.9230769000000002E-2</v>
      </c>
      <c r="N14" s="31">
        <v>3.1191420000000001E-2</v>
      </c>
      <c r="O14" s="31">
        <v>3.1684830000000004E-2</v>
      </c>
      <c r="P14" s="31">
        <v>2.9900332225913623E-2</v>
      </c>
      <c r="Q14" s="31">
        <v>9.5598039999999999E-3</v>
      </c>
      <c r="R14" s="31">
        <v>3.4384749999999999E-2</v>
      </c>
      <c r="S14" s="31">
        <v>3.2042290000000001E-2</v>
      </c>
      <c r="T14" s="31">
        <v>3.0076066167345566E-2</v>
      </c>
      <c r="U14" s="31">
        <v>2.9990691249774788E-2</v>
      </c>
      <c r="V14" s="1"/>
    </row>
    <row r="15" spans="1:32" x14ac:dyDescent="0.25">
      <c r="A15" s="26" t="s">
        <v>27</v>
      </c>
      <c r="B15" s="28">
        <v>1.9486055291681889E-2</v>
      </c>
      <c r="C15" s="28">
        <v>2.310810246124274E-2</v>
      </c>
      <c r="D15" s="28">
        <v>3.5174813306177867E-2</v>
      </c>
      <c r="E15" s="28">
        <v>2.7679052234787293E-2</v>
      </c>
      <c r="F15" s="28">
        <v>1.0813148788927335E-2</v>
      </c>
      <c r="G15" s="28">
        <v>2.7405136067458796E-2</v>
      </c>
      <c r="H15" s="28">
        <v>3.584503359214708E-2</v>
      </c>
      <c r="I15" s="28">
        <v>2.8341224354182241E-2</v>
      </c>
      <c r="J15" s="28">
        <v>2.802294982960183E-2</v>
      </c>
      <c r="K15" s="27"/>
      <c r="L15" s="29" t="s">
        <v>26</v>
      </c>
      <c r="M15" s="31">
        <v>1.8028704E-2</v>
      </c>
      <c r="N15" s="31">
        <v>2.3169439999999999E-2</v>
      </c>
      <c r="O15" s="31">
        <v>3.316036E-2</v>
      </c>
      <c r="P15" s="31">
        <v>2.6634903007397587E-2</v>
      </c>
      <c r="Q15" s="31">
        <v>1.1925226000000001E-2</v>
      </c>
      <c r="R15" s="31">
        <v>2.649752E-2</v>
      </c>
      <c r="S15" s="31">
        <v>3.522144E-2</v>
      </c>
      <c r="T15" s="31">
        <v>2.786109444777711E-2</v>
      </c>
      <c r="U15" s="31">
        <v>2.7270137516078072E-2</v>
      </c>
      <c r="V15" s="1"/>
    </row>
    <row r="16" spans="1:32" x14ac:dyDescent="0.25">
      <c r="A16" s="26" t="s">
        <v>25</v>
      </c>
      <c r="B16" s="28">
        <v>2.2265805260729118E-2</v>
      </c>
      <c r="C16" s="28">
        <v>3.48149217115232E-2</v>
      </c>
      <c r="D16" s="28">
        <v>4.2279903666042278E-2</v>
      </c>
      <c r="E16" s="28">
        <v>3.6540840650553692E-2</v>
      </c>
      <c r="F16" s="28">
        <v>1.1205273069679849E-2</v>
      </c>
      <c r="G16" s="28">
        <v>3.3004820238862795E-2</v>
      </c>
      <c r="H16" s="28">
        <v>3.6000770069948021E-2</v>
      </c>
      <c r="I16" s="28">
        <v>3.1147033904003658E-2</v>
      </c>
      <c r="J16" s="28">
        <v>3.3689090508322729E-2</v>
      </c>
      <c r="K16" s="27"/>
      <c r="L16" s="29" t="s">
        <v>24</v>
      </c>
      <c r="M16" s="31">
        <v>2.8186985000000001E-2</v>
      </c>
      <c r="N16" s="31">
        <v>3.6299390000000001E-2</v>
      </c>
      <c r="O16" s="31">
        <v>4.2312500000000003E-2</v>
      </c>
      <c r="P16" s="31">
        <v>3.7931502920710632E-2</v>
      </c>
      <c r="Q16" s="31">
        <v>1.377018E-2</v>
      </c>
      <c r="R16" s="31">
        <v>3.2817020000000002E-2</v>
      </c>
      <c r="S16" s="31">
        <v>3.5733760000000003E-2</v>
      </c>
      <c r="T16" s="31">
        <v>3.1353069209096127E-2</v>
      </c>
      <c r="U16" s="31">
        <v>3.444098058665155E-2</v>
      </c>
      <c r="V16" s="1"/>
    </row>
    <row r="17" spans="1:22" x14ac:dyDescent="0.25">
      <c r="A17" s="26" t="s">
        <v>23</v>
      </c>
      <c r="B17" s="28">
        <v>1.6194751381215469E-2</v>
      </c>
      <c r="C17" s="28">
        <v>2.0011856504253921E-2</v>
      </c>
      <c r="D17" s="28">
        <v>3.0040385572283231E-2</v>
      </c>
      <c r="E17" s="28">
        <v>2.3629582313579416E-2</v>
      </c>
      <c r="F17" s="28">
        <v>1.5530629853321829E-2</v>
      </c>
      <c r="G17" s="28">
        <v>2.5928377781980958E-2</v>
      </c>
      <c r="H17" s="28">
        <v>3.1324903355100971E-2</v>
      </c>
      <c r="I17" s="28">
        <v>2.6712367437965203E-2</v>
      </c>
      <c r="J17" s="28">
        <v>2.5183939308034736E-2</v>
      </c>
      <c r="K17" s="27"/>
      <c r="L17" s="29" t="s">
        <v>22</v>
      </c>
      <c r="M17" s="31">
        <v>1.4709864999999999E-2</v>
      </c>
      <c r="N17" s="31">
        <v>1.8364309999999998E-2</v>
      </c>
      <c r="O17" s="31">
        <v>2.669295E-2</v>
      </c>
      <c r="P17" s="31">
        <v>2.1305930146595639E-2</v>
      </c>
      <c r="Q17" s="31">
        <v>1.4801835999999999E-2</v>
      </c>
      <c r="R17" s="31">
        <v>2.4390760000000001E-2</v>
      </c>
      <c r="S17" s="31">
        <v>2.9180150000000002E-2</v>
      </c>
      <c r="T17" s="31">
        <v>2.5028796370367069E-2</v>
      </c>
      <c r="U17" s="31">
        <v>2.3179644607119666E-2</v>
      </c>
      <c r="V17" s="1"/>
    </row>
    <row r="18" spans="1:22" x14ac:dyDescent="0.25">
      <c r="A18" s="26" t="s">
        <v>21</v>
      </c>
      <c r="B18" s="28">
        <v>1.9456781501325855E-2</v>
      </c>
      <c r="C18" s="28">
        <v>1.8574432447897426E-2</v>
      </c>
      <c r="D18" s="28">
        <v>2.7272015349073964E-2</v>
      </c>
      <c r="E18" s="28">
        <v>2.2197072223585246E-2</v>
      </c>
      <c r="F18" s="28">
        <v>1.2898852864757171E-2</v>
      </c>
      <c r="G18" s="28">
        <v>2.1518806747979079E-2</v>
      </c>
      <c r="H18" s="28">
        <v>2.6331808337498239E-2</v>
      </c>
      <c r="I18" s="28">
        <v>2.2367649431365669E-2</v>
      </c>
      <c r="J18" s="28">
        <v>2.2283628481877864E-2</v>
      </c>
      <c r="K18" s="27"/>
      <c r="L18" s="29" t="s">
        <v>20</v>
      </c>
      <c r="M18" s="31">
        <v>2.0646561000000001E-2</v>
      </c>
      <c r="N18" s="31">
        <v>1.8177719999999998E-2</v>
      </c>
      <c r="O18" s="31">
        <v>2.7033990000000001E-2</v>
      </c>
      <c r="P18" s="31">
        <v>2.2083205544589753E-2</v>
      </c>
      <c r="Q18" s="31">
        <v>1.5107725000000001E-2</v>
      </c>
      <c r="R18" s="31">
        <v>2.2075809999999998E-2</v>
      </c>
      <c r="S18" s="31">
        <v>2.6174870000000003E-2</v>
      </c>
      <c r="T18" s="31">
        <v>2.284966280591871E-2</v>
      </c>
      <c r="U18" s="31">
        <v>2.2471779422968439E-2</v>
      </c>
      <c r="V18" s="1"/>
    </row>
    <row r="19" spans="1:22" x14ac:dyDescent="0.25">
      <c r="A19" s="26" t="s">
        <v>19</v>
      </c>
      <c r="B19" s="28">
        <v>1.8162598500864886E-2</v>
      </c>
      <c r="C19" s="28">
        <v>2.9698721066636149E-2</v>
      </c>
      <c r="D19" s="28">
        <v>3.748642779587405E-2</v>
      </c>
      <c r="E19" s="28">
        <v>3.1728651897271191E-2</v>
      </c>
      <c r="F19" s="28">
        <v>7.6329403782546008E-3</v>
      </c>
      <c r="G19" s="28">
        <v>2.381150150898469E-2</v>
      </c>
      <c r="H19" s="28">
        <v>3.137475551268655E-2</v>
      </c>
      <c r="I19" s="28">
        <v>2.4885311682369092E-2</v>
      </c>
      <c r="J19" s="28">
        <v>2.8244976945313808E-2</v>
      </c>
      <c r="K19" s="27"/>
      <c r="L19" s="29" t="s">
        <v>18</v>
      </c>
      <c r="M19" s="31">
        <v>1.5040457E-2</v>
      </c>
      <c r="N19" s="31">
        <v>2.7448030000000002E-2</v>
      </c>
      <c r="O19" s="31">
        <v>3.6024310000000004E-2</v>
      </c>
      <c r="P19" s="31">
        <v>2.9716629836277729E-2</v>
      </c>
      <c r="Q19" s="31">
        <v>6.8865840000000003E-3</v>
      </c>
      <c r="R19" s="31">
        <v>2.4348700000000001E-2</v>
      </c>
      <c r="S19" s="31">
        <v>3.1340560000000003E-2</v>
      </c>
      <c r="T19" s="31">
        <v>2.499911601428521E-2</v>
      </c>
      <c r="U19" s="31">
        <v>2.7316341829085457E-2</v>
      </c>
      <c r="V19" s="1"/>
    </row>
    <row r="20" spans="1:22" x14ac:dyDescent="0.25">
      <c r="A20" s="26" t="s">
        <v>17</v>
      </c>
      <c r="B20" s="28">
        <v>2.172509225092251E-2</v>
      </c>
      <c r="C20" s="28">
        <v>2.3340903356043403E-2</v>
      </c>
      <c r="D20" s="28">
        <v>4.1762685334144962E-2</v>
      </c>
      <c r="E20" s="28">
        <v>2.9936667749269244E-2</v>
      </c>
      <c r="F20" s="28">
        <v>1.9452703724235246E-2</v>
      </c>
      <c r="G20" s="28">
        <v>3.3806590806277619E-2</v>
      </c>
      <c r="H20" s="28">
        <v>4.7812028454408274E-2</v>
      </c>
      <c r="I20" s="28">
        <v>3.6756206196900738E-2</v>
      </c>
      <c r="J20" s="28">
        <v>3.3353992230634309E-2</v>
      </c>
      <c r="K20" s="27"/>
      <c r="L20" s="29" t="s">
        <v>16</v>
      </c>
      <c r="M20" s="31">
        <v>1.9276788E-2</v>
      </c>
      <c r="N20" s="31">
        <v>2.231518E-2</v>
      </c>
      <c r="O20" s="31">
        <v>3.9938790000000002E-2</v>
      </c>
      <c r="P20" s="31">
        <v>2.832413527562087E-2</v>
      </c>
      <c r="Q20" s="31">
        <v>2.1077167000000001E-2</v>
      </c>
      <c r="R20" s="31">
        <v>3.3379020000000002E-2</v>
      </c>
      <c r="S20" s="31">
        <v>4.522495E-2</v>
      </c>
      <c r="T20" s="31">
        <v>3.5831586724164234E-2</v>
      </c>
      <c r="U20" s="31">
        <v>3.2075797279998076E-2</v>
      </c>
      <c r="V20" s="1"/>
    </row>
    <row r="21" spans="1:22" x14ac:dyDescent="0.25">
      <c r="A21" s="26" t="s">
        <v>15</v>
      </c>
      <c r="B21" s="28">
        <v>2.17708232092526E-2</v>
      </c>
      <c r="C21" s="28">
        <v>2.9363430591299495E-2</v>
      </c>
      <c r="D21" s="28">
        <v>4.0486066483612783E-2</v>
      </c>
      <c r="E21" s="28">
        <v>3.3305546148435665E-2</v>
      </c>
      <c r="F21" s="28">
        <v>1.5053573009829098E-2</v>
      </c>
      <c r="G21" s="28">
        <v>3.3538514640740952E-2</v>
      </c>
      <c r="H21" s="28">
        <v>4.7660653889515223E-2</v>
      </c>
      <c r="I21" s="28">
        <v>3.7123339751529941E-2</v>
      </c>
      <c r="J21" s="28">
        <v>3.5271898075331778E-2</v>
      </c>
      <c r="K21" s="27"/>
      <c r="L21" s="29" t="s">
        <v>14</v>
      </c>
      <c r="M21" s="31">
        <v>1.9321840999999999E-2</v>
      </c>
      <c r="N21" s="31">
        <v>2.666251E-2</v>
      </c>
      <c r="O21" s="31">
        <v>3.8107479999999999E-2</v>
      </c>
      <c r="P21" s="31">
        <v>3.0748419656096357E-2</v>
      </c>
      <c r="Q21" s="31">
        <v>1.2357580999999999E-2</v>
      </c>
      <c r="R21" s="31">
        <v>2.993614E-2</v>
      </c>
      <c r="S21" s="31">
        <v>4.4420609999999999E-2</v>
      </c>
      <c r="T21" s="31">
        <v>3.3774907613166198E-2</v>
      </c>
      <c r="U21" s="31">
        <v>3.2305331169118254E-2</v>
      </c>
      <c r="V21" s="1"/>
    </row>
    <row r="22" spans="1:22" x14ac:dyDescent="0.25">
      <c r="A22" s="26" t="s">
        <v>13</v>
      </c>
      <c r="B22" s="28">
        <v>3.4583267685520717E-2</v>
      </c>
      <c r="C22" s="28">
        <v>4.0665693758419399E-2</v>
      </c>
      <c r="D22" s="28">
        <v>4.8600460122699383E-2</v>
      </c>
      <c r="E22" s="28">
        <v>4.2814799929667677E-2</v>
      </c>
      <c r="F22" s="28">
        <v>2.202302758673982E-2</v>
      </c>
      <c r="G22" s="28">
        <v>4.2885861067679248E-2</v>
      </c>
      <c r="H22" s="28">
        <v>4.9532853423188847E-2</v>
      </c>
      <c r="I22" s="28">
        <v>4.2268773506910884E-2</v>
      </c>
      <c r="J22" s="28">
        <v>4.2531465066676336E-2</v>
      </c>
      <c r="K22" s="27"/>
      <c r="L22" s="29" t="s">
        <v>12</v>
      </c>
      <c r="M22" s="31">
        <v>3.7321539000000001E-2</v>
      </c>
      <c r="N22" s="31">
        <v>3.9862740000000001E-2</v>
      </c>
      <c r="O22" s="31">
        <v>4.6474559999999998E-2</v>
      </c>
      <c r="P22" s="31">
        <v>4.206739871260886E-2</v>
      </c>
      <c r="Q22" s="31">
        <v>2.3776223999999999E-2</v>
      </c>
      <c r="R22" s="31">
        <v>4.1551600000000001E-2</v>
      </c>
      <c r="S22" s="31">
        <v>4.5802229999999999E-2</v>
      </c>
      <c r="T22" s="31">
        <v>4.0490420731851363E-2</v>
      </c>
      <c r="U22" s="31">
        <v>4.1252776218485346E-2</v>
      </c>
      <c r="V22" s="1"/>
    </row>
    <row r="23" spans="1:22" x14ac:dyDescent="0.25">
      <c r="A23" s="26" t="s">
        <v>11</v>
      </c>
      <c r="B23" s="28">
        <v>1.3715710723192019E-2</v>
      </c>
      <c r="C23" s="28">
        <v>2.7448463339122556E-2</v>
      </c>
      <c r="D23" s="28">
        <v>3.474444847724948E-2</v>
      </c>
      <c r="E23" s="28">
        <v>2.9160816502862081E-2</v>
      </c>
      <c r="F23" s="28">
        <v>9.1118673839060277E-3</v>
      </c>
      <c r="G23" s="28">
        <v>2.5649865545059644E-2</v>
      </c>
      <c r="H23" s="28">
        <v>3.6997371239411936E-2</v>
      </c>
      <c r="I23" s="28">
        <v>2.8537024141132777E-2</v>
      </c>
      <c r="J23" s="28">
        <v>2.8839323767580621E-2</v>
      </c>
      <c r="K23" s="27"/>
      <c r="L23" s="29" t="s">
        <v>10</v>
      </c>
      <c r="M23" s="31">
        <v>1.4494533999999998E-2</v>
      </c>
      <c r="N23" s="31">
        <v>2.5237790000000003E-2</v>
      </c>
      <c r="O23" s="31">
        <v>3.3675499999999997E-2</v>
      </c>
      <c r="P23" s="31">
        <v>2.7823265873628919E-2</v>
      </c>
      <c r="Q23" s="31">
        <v>9.7363529999999997E-3</v>
      </c>
      <c r="R23" s="31">
        <v>2.4019349999999998E-2</v>
      </c>
      <c r="S23" s="31">
        <v>3.419581E-2</v>
      </c>
      <c r="T23" s="31">
        <v>2.6670540383497966E-2</v>
      </c>
      <c r="U23" s="31">
        <v>2.7229168226398145E-2</v>
      </c>
      <c r="V23" s="1"/>
    </row>
    <row r="24" spans="1:22" x14ac:dyDescent="0.25">
      <c r="A24" s="26" t="s">
        <v>9</v>
      </c>
      <c r="B24" s="28">
        <v>1.0091835704914724E-2</v>
      </c>
      <c r="C24" s="28">
        <v>2.0839363241678725E-2</v>
      </c>
      <c r="D24" s="28">
        <v>3.6924079118796638E-2</v>
      </c>
      <c r="E24" s="28">
        <v>2.642175096828623E-2</v>
      </c>
      <c r="F24" s="28">
        <v>8.8770934382721694E-3</v>
      </c>
      <c r="G24" s="28">
        <v>2.5372115253311484E-2</v>
      </c>
      <c r="H24" s="28">
        <v>3.532788061414837E-2</v>
      </c>
      <c r="I24" s="28">
        <v>2.7395098741306273E-2</v>
      </c>
      <c r="J24" s="28">
        <v>2.6921017569637277E-2</v>
      </c>
      <c r="K24" s="27"/>
      <c r="L24" s="29" t="s">
        <v>8</v>
      </c>
      <c r="M24" s="31">
        <v>9.3939390000000005E-3</v>
      </c>
      <c r="N24" s="31">
        <v>2.1616130000000001E-2</v>
      </c>
      <c r="O24" s="31">
        <v>3.5961880000000002E-2</v>
      </c>
      <c r="P24" s="31">
        <v>2.6283509238199894E-2</v>
      </c>
      <c r="Q24" s="31">
        <v>9.3065690000000006E-3</v>
      </c>
      <c r="R24" s="31">
        <v>2.7822030000000001E-2</v>
      </c>
      <c r="S24" s="31">
        <v>3.7941240000000001E-2</v>
      </c>
      <c r="T24" s="31">
        <v>2.9639724043948556E-2</v>
      </c>
      <c r="U24" s="31">
        <v>2.8002667514288031E-2</v>
      </c>
      <c r="V24" s="1"/>
    </row>
    <row r="25" spans="1:22" x14ac:dyDescent="0.25">
      <c r="A25" s="26" t="s">
        <v>7</v>
      </c>
      <c r="B25" s="28">
        <v>2.0160760915549462E-2</v>
      </c>
      <c r="C25" s="28">
        <v>2.3946790616453308E-2</v>
      </c>
      <c r="D25" s="28">
        <v>3.2423699910721457E-2</v>
      </c>
      <c r="E25" s="28">
        <v>2.6933832014306592E-2</v>
      </c>
      <c r="F25" s="28">
        <v>1.3884713149479323E-2</v>
      </c>
      <c r="G25" s="28">
        <v>2.6878924843006281E-2</v>
      </c>
      <c r="H25" s="28">
        <v>3.4415168132532065E-2</v>
      </c>
      <c r="I25" s="28">
        <v>2.8144079613782784E-2</v>
      </c>
      <c r="J25" s="28">
        <v>2.7553952192626217E-2</v>
      </c>
      <c r="K25" s="27"/>
      <c r="L25" s="29" t="s">
        <v>6</v>
      </c>
      <c r="M25" s="31">
        <v>1.9685151999999997E-2</v>
      </c>
      <c r="N25" s="31">
        <v>2.2843369999999998E-2</v>
      </c>
      <c r="O25" s="31">
        <v>3.0864829999999999E-2</v>
      </c>
      <c r="P25" s="31">
        <v>2.5722003311097988E-2</v>
      </c>
      <c r="Q25" s="31">
        <v>1.3334052000000001E-2</v>
      </c>
      <c r="R25" s="31">
        <v>2.6322760000000001E-2</v>
      </c>
      <c r="S25" s="31">
        <v>3.2601459999999999E-2</v>
      </c>
      <c r="T25" s="31">
        <v>2.7069816591046805E-2</v>
      </c>
      <c r="U25" s="31">
        <v>2.6411747966672623E-2</v>
      </c>
      <c r="V25" s="1"/>
    </row>
    <row r="26" spans="1:22" x14ac:dyDescent="0.25">
      <c r="A26" s="26" t="s">
        <v>5</v>
      </c>
      <c r="B26" s="28">
        <v>1.5846538782318599E-2</v>
      </c>
      <c r="C26" s="28">
        <v>2.5848012616610089E-2</v>
      </c>
      <c r="D26" s="28">
        <v>3.9566767205922677E-2</v>
      </c>
      <c r="E26" s="28">
        <v>3.0079246583208912E-2</v>
      </c>
      <c r="F26" s="28">
        <v>1.5682656826568265E-2</v>
      </c>
      <c r="G26" s="28">
        <v>3.9066820855749411E-2</v>
      </c>
      <c r="H26" s="28">
        <v>5.3241298124515078E-2</v>
      </c>
      <c r="I26" s="28">
        <v>4.1569158080365563E-2</v>
      </c>
      <c r="J26" s="28">
        <v>3.5924461020238892E-2</v>
      </c>
      <c r="K26" s="27"/>
      <c r="L26" s="29" t="s">
        <v>4</v>
      </c>
      <c r="M26" s="31">
        <v>1.8360949000000001E-2</v>
      </c>
      <c r="N26" s="31">
        <v>2.5423049999999999E-2</v>
      </c>
      <c r="O26" s="31">
        <v>3.8283629999999999E-2</v>
      </c>
      <c r="P26" s="31">
        <v>2.9752293262789019E-2</v>
      </c>
      <c r="Q26" s="31">
        <v>1.6063040000000001E-2</v>
      </c>
      <c r="R26" s="31">
        <v>3.9783780000000005E-2</v>
      </c>
      <c r="S26" s="31">
        <v>5.1881880000000005E-2</v>
      </c>
      <c r="T26" s="31">
        <v>4.1339891000930482E-2</v>
      </c>
      <c r="U26" s="31">
        <v>3.5642493961046642E-2</v>
      </c>
      <c r="V26" s="1"/>
    </row>
    <row r="27" spans="1:22" x14ac:dyDescent="0.25">
      <c r="A27" s="26" t="s">
        <v>3</v>
      </c>
      <c r="B27" s="28" t="s">
        <v>2</v>
      </c>
      <c r="C27" s="28"/>
      <c r="D27" s="28"/>
      <c r="E27" s="28"/>
      <c r="F27" s="28"/>
      <c r="G27" s="28"/>
      <c r="H27" s="28"/>
      <c r="I27" s="28"/>
      <c r="J27" s="28"/>
      <c r="K27" s="27"/>
      <c r="L27" s="29" t="s">
        <v>1</v>
      </c>
      <c r="M27" s="31">
        <v>1.7234664E-2</v>
      </c>
      <c r="N27" s="31">
        <v>2.0717819999999998E-2</v>
      </c>
      <c r="O27" s="31">
        <v>3.1278519999999997E-2</v>
      </c>
      <c r="P27" s="31">
        <v>2.4589429680501641E-2</v>
      </c>
      <c r="Q27" s="31">
        <v>1.5807025999999998E-2</v>
      </c>
      <c r="R27" s="31">
        <v>2.8923589999999999E-2</v>
      </c>
      <c r="S27" s="31">
        <v>3.4526389999999997E-2</v>
      </c>
      <c r="T27" s="31">
        <v>2.9176734250796654E-2</v>
      </c>
      <c r="U27" s="31">
        <v>2.6956223237998879E-2</v>
      </c>
      <c r="V27" s="1"/>
    </row>
    <row r="28" spans="1:22" x14ac:dyDescent="0.25">
      <c r="A28" s="26"/>
      <c r="B28" s="28"/>
      <c r="C28" s="28"/>
      <c r="D28" s="28"/>
      <c r="E28" s="28"/>
      <c r="F28" s="28"/>
      <c r="G28" s="28"/>
      <c r="H28" s="28"/>
      <c r="I28" s="28"/>
      <c r="J28" s="28"/>
      <c r="K28" s="27"/>
      <c r="L28" s="29"/>
      <c r="M28" s="35"/>
      <c r="N28" s="35"/>
      <c r="O28" s="35"/>
      <c r="P28" s="35"/>
      <c r="Q28" s="35"/>
      <c r="R28" s="35"/>
      <c r="S28" s="35"/>
      <c r="T28" s="35"/>
      <c r="U28" s="35"/>
      <c r="V28" s="1"/>
    </row>
    <row r="29" spans="1:22" x14ac:dyDescent="0.25">
      <c r="A29" s="26" t="s">
        <v>0</v>
      </c>
      <c r="B29" s="28">
        <v>1.8662177607455564E-2</v>
      </c>
      <c r="C29" s="28">
        <v>2.3505950397230673E-2</v>
      </c>
      <c r="D29" s="28">
        <v>3.3527214030060912E-2</v>
      </c>
      <c r="E29" s="28">
        <v>2.7071318702112469E-2</v>
      </c>
      <c r="F29" s="28">
        <v>1.3246909215936001E-2</v>
      </c>
      <c r="G29" s="28">
        <v>2.7378785353437941E-2</v>
      </c>
      <c r="H29" s="28">
        <v>3.4910751282695329E-2</v>
      </c>
      <c r="I29" s="28">
        <v>2.8557307730426654E-2</v>
      </c>
      <c r="J29" s="28">
        <v>2.782994382876177E-2</v>
      </c>
      <c r="K29" s="27"/>
      <c r="L29" s="31" t="s">
        <v>0</v>
      </c>
      <c r="M29" s="31">
        <v>1.8371366640436801E-2</v>
      </c>
      <c r="N29" s="31">
        <v>2.2439307048720235E-2</v>
      </c>
      <c r="O29" s="31">
        <v>3.1946598309848639E-2</v>
      </c>
      <c r="P29" s="31">
        <v>2.588738206872003E-2</v>
      </c>
      <c r="Q29" s="31">
        <v>1.3774004299821448E-2</v>
      </c>
      <c r="R29" s="31">
        <v>2.6978471308471232E-2</v>
      </c>
      <c r="S29" s="31">
        <v>3.3606378979442436E-2</v>
      </c>
      <c r="T29" s="31">
        <v>2.7892850402029257E-2</v>
      </c>
      <c r="U29" s="31">
        <v>2.6910630230125524E-2</v>
      </c>
      <c r="V29" s="1"/>
    </row>
    <row r="30" spans="1:22" x14ac:dyDescent="0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M30" s="27"/>
      <c r="N30" s="27"/>
      <c r="O30" s="27"/>
      <c r="P30" s="27"/>
      <c r="Q30" s="27"/>
      <c r="R30" s="27"/>
      <c r="S30" s="27"/>
      <c r="T30" s="27"/>
      <c r="U30" s="27"/>
      <c r="V30" s="1"/>
    </row>
    <row r="31" spans="1:22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1"/>
    </row>
    <row r="32" spans="1:22" x14ac:dyDescent="0.25">
      <c r="A32" s="27" t="s">
        <v>61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1"/>
    </row>
  </sheetData>
  <mergeCells count="2">
    <mergeCell ref="M5:P5"/>
    <mergeCell ref="L4:U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85B8-C459-4ADB-AD09-9EEEEB4CBD52}">
  <dimension ref="A1:AF31"/>
  <sheetViews>
    <sheetView tabSelected="1" workbookViewId="0">
      <selection activeCell="F32" sqref="F32"/>
    </sheetView>
  </sheetViews>
  <sheetFormatPr defaultColWidth="8" defaultRowHeight="11.25" x14ac:dyDescent="0.2"/>
  <cols>
    <col min="1" max="1" width="16" style="1" customWidth="1"/>
    <col min="2" max="11" width="8" style="1"/>
    <col min="12" max="12" width="19.5703125" style="1" bestFit="1" customWidth="1"/>
    <col min="13" max="22" width="8" style="1"/>
    <col min="23" max="23" width="15" style="1" customWidth="1"/>
    <col min="24" max="16384" width="8" style="1"/>
  </cols>
  <sheetData>
    <row r="1" spans="1:32" ht="15" x14ac:dyDescent="0.25">
      <c r="A1" s="25" t="s">
        <v>62</v>
      </c>
    </row>
    <row r="2" spans="1:32" ht="15" x14ac:dyDescent="0.25">
      <c r="A2" s="27" t="s">
        <v>63</v>
      </c>
    </row>
    <row r="3" spans="1:32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5" x14ac:dyDescent="0.25">
      <c r="A4" s="4">
        <v>2024</v>
      </c>
      <c r="B4" s="5"/>
      <c r="C4" s="5"/>
      <c r="D4" s="5"/>
      <c r="E4" s="5"/>
      <c r="F4" s="5"/>
      <c r="G4" s="5"/>
      <c r="H4" s="5"/>
      <c r="I4" s="5"/>
      <c r="J4" s="5"/>
      <c r="L4" s="6">
        <v>2025</v>
      </c>
      <c r="M4" s="7"/>
      <c r="N4" s="7"/>
      <c r="O4" s="7"/>
      <c r="P4" s="7"/>
      <c r="Q4" s="7"/>
      <c r="R4" s="7"/>
      <c r="S4" s="7"/>
      <c r="T4" s="7"/>
      <c r="U4" s="7"/>
    </row>
    <row r="5" spans="1:32" ht="13.5" x14ac:dyDescent="0.25">
      <c r="A5" s="51" t="s">
        <v>46</v>
      </c>
      <c r="B5" s="52" t="s">
        <v>51</v>
      </c>
      <c r="C5" s="52"/>
      <c r="D5" s="52"/>
      <c r="E5" s="52"/>
      <c r="F5" s="52" t="s">
        <v>50</v>
      </c>
      <c r="G5" s="52"/>
      <c r="H5" s="52"/>
      <c r="I5" s="52"/>
      <c r="J5" s="53" t="s">
        <v>55</v>
      </c>
      <c r="L5" s="8"/>
      <c r="M5" s="48" t="s">
        <v>51</v>
      </c>
      <c r="N5" s="49"/>
      <c r="O5" s="49"/>
      <c r="P5" s="50"/>
      <c r="Q5" s="48" t="s">
        <v>50</v>
      </c>
      <c r="R5" s="49"/>
      <c r="S5" s="49"/>
      <c r="T5" s="50"/>
      <c r="U5" s="54" t="s">
        <v>55</v>
      </c>
    </row>
    <row r="6" spans="1:32" ht="30" x14ac:dyDescent="0.25">
      <c r="A6" s="51"/>
      <c r="B6" s="9" t="s">
        <v>49</v>
      </c>
      <c r="C6" s="9" t="s">
        <v>48</v>
      </c>
      <c r="D6" s="9" t="s">
        <v>47</v>
      </c>
      <c r="E6" s="10" t="s">
        <v>56</v>
      </c>
      <c r="F6" s="9" t="s">
        <v>49</v>
      </c>
      <c r="G6" s="9" t="s">
        <v>48</v>
      </c>
      <c r="H6" s="9" t="s">
        <v>47</v>
      </c>
      <c r="I6" s="10" t="s">
        <v>57</v>
      </c>
      <c r="J6" s="53"/>
      <c r="L6" s="11" t="s">
        <v>46</v>
      </c>
      <c r="M6" s="12" t="s">
        <v>58</v>
      </c>
      <c r="N6" s="12" t="s">
        <v>48</v>
      </c>
      <c r="O6" s="12" t="s">
        <v>47</v>
      </c>
      <c r="P6" s="13" t="s">
        <v>56</v>
      </c>
      <c r="Q6" s="12" t="s">
        <v>58</v>
      </c>
      <c r="R6" s="12" t="s">
        <v>48</v>
      </c>
      <c r="S6" s="12" t="s">
        <v>47</v>
      </c>
      <c r="T6" s="12" t="s">
        <v>57</v>
      </c>
      <c r="U6" s="55"/>
    </row>
    <row r="7" spans="1:32" ht="15" x14ac:dyDescent="0.25">
      <c r="A7" s="14" t="s">
        <v>43</v>
      </c>
      <c r="B7" s="15">
        <v>102</v>
      </c>
      <c r="C7" s="15">
        <v>591</v>
      </c>
      <c r="D7" s="15">
        <v>962</v>
      </c>
      <c r="E7" s="16">
        <f t="shared" ref="E7:E28" si="0">SUM(B7:D7)</f>
        <v>1655</v>
      </c>
      <c r="F7" s="15">
        <v>113</v>
      </c>
      <c r="G7" s="15">
        <v>722</v>
      </c>
      <c r="H7" s="15">
        <v>1145</v>
      </c>
      <c r="I7" s="16">
        <f t="shared" ref="I7:I28" si="1">SUM(F7:H7)</f>
        <v>1980</v>
      </c>
      <c r="J7" s="17">
        <f t="shared" ref="J7:J26" si="2">B7+C7+D7+F7+G7+H7</f>
        <v>3635</v>
      </c>
      <c r="L7" s="18" t="s">
        <v>42</v>
      </c>
      <c r="M7" s="17">
        <v>97</v>
      </c>
      <c r="N7" s="17">
        <v>580</v>
      </c>
      <c r="O7" s="17">
        <v>950</v>
      </c>
      <c r="P7" s="19">
        <f t="shared" ref="P7:P28" si="3">O7+N7+M7</f>
        <v>1627</v>
      </c>
      <c r="Q7" s="17">
        <v>93</v>
      </c>
      <c r="R7" s="17">
        <v>721</v>
      </c>
      <c r="S7" s="17">
        <v>1094</v>
      </c>
      <c r="T7" s="19">
        <f t="shared" ref="T7:T28" si="4">S7+R7+Q7</f>
        <v>1908</v>
      </c>
      <c r="U7" s="17">
        <f t="shared" ref="U7:U27" si="5">SUM(M7:S7)</f>
        <v>5162</v>
      </c>
    </row>
    <row r="8" spans="1:32" ht="15" x14ac:dyDescent="0.25">
      <c r="A8" s="14" t="s">
        <v>41</v>
      </c>
      <c r="B8" s="15">
        <v>107</v>
      </c>
      <c r="C8" s="15">
        <v>643</v>
      </c>
      <c r="D8" s="15">
        <v>1233</v>
      </c>
      <c r="E8" s="16">
        <f t="shared" si="0"/>
        <v>1983</v>
      </c>
      <c r="F8" s="15">
        <v>85</v>
      </c>
      <c r="G8" s="15">
        <v>848</v>
      </c>
      <c r="H8" s="15">
        <v>1210</v>
      </c>
      <c r="I8" s="16">
        <f t="shared" si="1"/>
        <v>2143</v>
      </c>
      <c r="J8" s="17">
        <f t="shared" si="2"/>
        <v>4126</v>
      </c>
      <c r="L8" s="18" t="s">
        <v>40</v>
      </c>
      <c r="M8" s="17">
        <v>120</v>
      </c>
      <c r="N8" s="17">
        <v>625</v>
      </c>
      <c r="O8" s="17">
        <v>1186</v>
      </c>
      <c r="P8" s="19">
        <f t="shared" si="3"/>
        <v>1931</v>
      </c>
      <c r="Q8" s="17">
        <v>80</v>
      </c>
      <c r="R8" s="17">
        <v>814</v>
      </c>
      <c r="S8" s="17">
        <v>1174</v>
      </c>
      <c r="T8" s="19">
        <f t="shared" si="4"/>
        <v>2068</v>
      </c>
      <c r="U8" s="17">
        <f t="shared" si="5"/>
        <v>5930</v>
      </c>
    </row>
    <row r="9" spans="1:32" ht="15" x14ac:dyDescent="0.25">
      <c r="A9" s="14" t="s">
        <v>39</v>
      </c>
      <c r="B9" s="15">
        <v>27</v>
      </c>
      <c r="C9" s="15">
        <v>107</v>
      </c>
      <c r="D9" s="15">
        <v>238</v>
      </c>
      <c r="E9" s="16">
        <f t="shared" si="0"/>
        <v>372</v>
      </c>
      <c r="F9" s="15">
        <v>20</v>
      </c>
      <c r="G9" s="15">
        <v>178</v>
      </c>
      <c r="H9" s="15">
        <v>247</v>
      </c>
      <c r="I9" s="16">
        <f t="shared" si="1"/>
        <v>445</v>
      </c>
      <c r="J9" s="17">
        <f t="shared" si="2"/>
        <v>817</v>
      </c>
      <c r="L9" s="18" t="s">
        <v>38</v>
      </c>
      <c r="M9" s="17">
        <v>36</v>
      </c>
      <c r="N9" s="17">
        <v>142</v>
      </c>
      <c r="O9" s="17">
        <v>230</v>
      </c>
      <c r="P9" s="19">
        <f t="shared" si="3"/>
        <v>408</v>
      </c>
      <c r="Q9" s="17">
        <v>24</v>
      </c>
      <c r="R9" s="17">
        <v>210</v>
      </c>
      <c r="S9" s="17">
        <v>262</v>
      </c>
      <c r="T9" s="19">
        <f t="shared" si="4"/>
        <v>496</v>
      </c>
      <c r="U9" s="17">
        <f t="shared" si="5"/>
        <v>1312</v>
      </c>
    </row>
    <row r="10" spans="1:32" ht="15" x14ac:dyDescent="0.25">
      <c r="A10" s="14" t="s">
        <v>37</v>
      </c>
      <c r="B10" s="15">
        <v>128</v>
      </c>
      <c r="C10" s="15">
        <v>1075</v>
      </c>
      <c r="D10" s="15">
        <v>1721</v>
      </c>
      <c r="E10" s="16">
        <f t="shared" si="0"/>
        <v>2924</v>
      </c>
      <c r="F10" s="15">
        <v>138</v>
      </c>
      <c r="G10" s="15">
        <v>1300</v>
      </c>
      <c r="H10" s="15">
        <v>1771</v>
      </c>
      <c r="I10" s="16">
        <f t="shared" si="1"/>
        <v>3209</v>
      </c>
      <c r="J10" s="17">
        <f t="shared" si="2"/>
        <v>6133</v>
      </c>
      <c r="L10" s="18" t="s">
        <v>36</v>
      </c>
      <c r="M10" s="17">
        <v>142</v>
      </c>
      <c r="N10" s="17">
        <v>995</v>
      </c>
      <c r="O10" s="17">
        <v>1579</v>
      </c>
      <c r="P10" s="19">
        <f t="shared" si="3"/>
        <v>2716</v>
      </c>
      <c r="Q10" s="17">
        <v>136</v>
      </c>
      <c r="R10" s="17">
        <v>1249</v>
      </c>
      <c r="S10" s="17">
        <v>1696</v>
      </c>
      <c r="T10" s="19">
        <f t="shared" si="4"/>
        <v>3081</v>
      </c>
      <c r="U10" s="17">
        <f t="shared" si="5"/>
        <v>8513</v>
      </c>
    </row>
    <row r="11" spans="1:32" ht="15" x14ac:dyDescent="0.25">
      <c r="A11" s="14" t="s">
        <v>35</v>
      </c>
      <c r="B11" s="15">
        <v>180</v>
      </c>
      <c r="C11" s="15">
        <v>1003</v>
      </c>
      <c r="D11" s="15">
        <v>1217</v>
      </c>
      <c r="E11" s="16">
        <f t="shared" si="0"/>
        <v>2400</v>
      </c>
      <c r="F11" s="15">
        <v>132</v>
      </c>
      <c r="G11" s="15">
        <v>1412</v>
      </c>
      <c r="H11" s="15">
        <v>1658</v>
      </c>
      <c r="I11" s="16">
        <f t="shared" si="1"/>
        <v>3202</v>
      </c>
      <c r="J11" s="17">
        <f t="shared" si="2"/>
        <v>5602</v>
      </c>
      <c r="L11" s="18" t="s">
        <v>34</v>
      </c>
      <c r="M11" s="17">
        <v>151</v>
      </c>
      <c r="N11" s="17">
        <v>988</v>
      </c>
      <c r="O11" s="17">
        <v>1177</v>
      </c>
      <c r="P11" s="19">
        <f t="shared" si="3"/>
        <v>2316</v>
      </c>
      <c r="Q11" s="17">
        <v>137</v>
      </c>
      <c r="R11" s="17">
        <v>1313</v>
      </c>
      <c r="S11" s="17">
        <v>1652</v>
      </c>
      <c r="T11" s="19">
        <f t="shared" si="4"/>
        <v>3102</v>
      </c>
      <c r="U11" s="17">
        <f t="shared" si="5"/>
        <v>7734</v>
      </c>
    </row>
    <row r="12" spans="1:32" ht="15" x14ac:dyDescent="0.25">
      <c r="A12" s="14" t="s">
        <v>33</v>
      </c>
      <c r="B12" s="15">
        <v>113</v>
      </c>
      <c r="C12" s="15">
        <v>390</v>
      </c>
      <c r="D12" s="15">
        <v>478</v>
      </c>
      <c r="E12" s="16">
        <f t="shared" si="0"/>
        <v>981</v>
      </c>
      <c r="F12" s="15">
        <v>36</v>
      </c>
      <c r="G12" s="15">
        <v>325</v>
      </c>
      <c r="H12" s="15">
        <v>430</v>
      </c>
      <c r="I12" s="16">
        <f t="shared" si="1"/>
        <v>791</v>
      </c>
      <c r="J12" s="17">
        <f t="shared" si="2"/>
        <v>1772</v>
      </c>
      <c r="L12" s="18" t="s">
        <v>32</v>
      </c>
      <c r="M12" s="17">
        <v>101</v>
      </c>
      <c r="N12" s="17">
        <v>311</v>
      </c>
      <c r="O12" s="17">
        <v>432</v>
      </c>
      <c r="P12" s="19">
        <f t="shared" si="3"/>
        <v>844</v>
      </c>
      <c r="Q12" s="17">
        <v>34</v>
      </c>
      <c r="R12" s="17">
        <v>292</v>
      </c>
      <c r="S12" s="17">
        <v>393</v>
      </c>
      <c r="T12" s="19">
        <f t="shared" si="4"/>
        <v>719</v>
      </c>
      <c r="U12" s="17">
        <f t="shared" si="5"/>
        <v>2407</v>
      </c>
    </row>
    <row r="13" spans="1:32" ht="15" x14ac:dyDescent="0.25">
      <c r="A13" s="14" t="s">
        <v>31</v>
      </c>
      <c r="B13" s="15">
        <v>178</v>
      </c>
      <c r="C13" s="15">
        <v>1223</v>
      </c>
      <c r="D13" s="15">
        <v>1676</v>
      </c>
      <c r="E13" s="16">
        <f t="shared" si="0"/>
        <v>3077</v>
      </c>
      <c r="F13" s="15">
        <v>128</v>
      </c>
      <c r="G13" s="15">
        <v>1464</v>
      </c>
      <c r="H13" s="15">
        <v>1876</v>
      </c>
      <c r="I13" s="16">
        <f t="shared" si="1"/>
        <v>3468</v>
      </c>
      <c r="J13" s="17">
        <f t="shared" si="2"/>
        <v>6545</v>
      </c>
      <c r="L13" s="18" t="s">
        <v>30</v>
      </c>
      <c r="M13" s="17">
        <v>152</v>
      </c>
      <c r="N13" s="17">
        <v>1107</v>
      </c>
      <c r="O13" s="17">
        <v>1582</v>
      </c>
      <c r="P13" s="19">
        <f t="shared" si="3"/>
        <v>2841</v>
      </c>
      <c r="Q13" s="17">
        <v>129</v>
      </c>
      <c r="R13" s="17">
        <v>1339</v>
      </c>
      <c r="S13" s="17">
        <v>1714</v>
      </c>
      <c r="T13" s="19">
        <f t="shared" si="4"/>
        <v>3182</v>
      </c>
      <c r="U13" s="17">
        <f t="shared" si="5"/>
        <v>8864</v>
      </c>
    </row>
    <row r="14" spans="1:32" ht="15" x14ac:dyDescent="0.25">
      <c r="A14" s="14" t="s">
        <v>29</v>
      </c>
      <c r="B14" s="15">
        <v>184</v>
      </c>
      <c r="C14" s="15">
        <v>889</v>
      </c>
      <c r="D14" s="15">
        <v>1017</v>
      </c>
      <c r="E14" s="16">
        <f t="shared" si="0"/>
        <v>2090</v>
      </c>
      <c r="F14" s="15">
        <v>95</v>
      </c>
      <c r="G14" s="15">
        <v>1005</v>
      </c>
      <c r="H14" s="15">
        <v>1051</v>
      </c>
      <c r="I14" s="16">
        <f t="shared" si="1"/>
        <v>2151</v>
      </c>
      <c r="J14" s="17">
        <f t="shared" si="2"/>
        <v>4241</v>
      </c>
      <c r="L14" s="18" t="s">
        <v>28</v>
      </c>
      <c r="M14" s="17">
        <v>158</v>
      </c>
      <c r="N14" s="17">
        <v>832</v>
      </c>
      <c r="O14" s="17">
        <v>945</v>
      </c>
      <c r="P14" s="19">
        <f t="shared" si="3"/>
        <v>1935</v>
      </c>
      <c r="Q14" s="17">
        <v>86</v>
      </c>
      <c r="R14" s="17">
        <v>992</v>
      </c>
      <c r="S14" s="17">
        <v>982</v>
      </c>
      <c r="T14" s="19">
        <f t="shared" si="4"/>
        <v>2060</v>
      </c>
      <c r="U14" s="17">
        <f t="shared" si="5"/>
        <v>5930</v>
      </c>
    </row>
    <row r="15" spans="1:32" ht="15" x14ac:dyDescent="0.25">
      <c r="A15" s="14" t="s">
        <v>27</v>
      </c>
      <c r="B15" s="15">
        <v>160</v>
      </c>
      <c r="C15" s="15">
        <v>553</v>
      </c>
      <c r="D15" s="15">
        <v>829</v>
      </c>
      <c r="E15" s="16">
        <f t="shared" si="0"/>
        <v>1542</v>
      </c>
      <c r="F15" s="15">
        <v>100</v>
      </c>
      <c r="G15" s="15">
        <v>715</v>
      </c>
      <c r="H15" s="15">
        <v>891</v>
      </c>
      <c r="I15" s="16">
        <f t="shared" si="1"/>
        <v>1706</v>
      </c>
      <c r="J15" s="17">
        <f t="shared" si="2"/>
        <v>3248</v>
      </c>
      <c r="L15" s="18" t="s">
        <v>26</v>
      </c>
      <c r="M15" s="17">
        <v>152</v>
      </c>
      <c r="N15" s="17">
        <v>549</v>
      </c>
      <c r="O15" s="17">
        <v>786</v>
      </c>
      <c r="P15" s="19">
        <f t="shared" si="3"/>
        <v>1487</v>
      </c>
      <c r="Q15" s="17">
        <v>111</v>
      </c>
      <c r="R15" s="17">
        <v>683</v>
      </c>
      <c r="S15" s="17">
        <v>878</v>
      </c>
      <c r="T15" s="19">
        <f t="shared" si="4"/>
        <v>1672</v>
      </c>
      <c r="U15" s="17">
        <f t="shared" si="5"/>
        <v>4646</v>
      </c>
    </row>
    <row r="16" spans="1:32" ht="15" x14ac:dyDescent="0.25">
      <c r="A16" s="14" t="s">
        <v>25</v>
      </c>
      <c r="B16" s="15">
        <v>193</v>
      </c>
      <c r="C16" s="15">
        <v>965</v>
      </c>
      <c r="D16" s="15">
        <v>1264</v>
      </c>
      <c r="E16" s="16">
        <f t="shared" si="0"/>
        <v>2422</v>
      </c>
      <c r="F16" s="15">
        <v>119</v>
      </c>
      <c r="G16" s="15">
        <v>1075</v>
      </c>
      <c r="H16" s="15">
        <v>1122</v>
      </c>
      <c r="I16" s="16">
        <f t="shared" si="1"/>
        <v>2316</v>
      </c>
      <c r="J16" s="17">
        <f t="shared" si="2"/>
        <v>4738</v>
      </c>
      <c r="L16" s="18" t="s">
        <v>24</v>
      </c>
      <c r="M16" s="17">
        <v>243</v>
      </c>
      <c r="N16" s="17">
        <v>1017</v>
      </c>
      <c r="O16" s="17">
        <v>1253</v>
      </c>
      <c r="P16" s="19">
        <f t="shared" si="3"/>
        <v>2513</v>
      </c>
      <c r="Q16" s="17">
        <v>145</v>
      </c>
      <c r="R16" s="17">
        <v>1089</v>
      </c>
      <c r="S16" s="17">
        <v>1114</v>
      </c>
      <c r="T16" s="19">
        <f t="shared" si="4"/>
        <v>2348</v>
      </c>
      <c r="U16" s="17">
        <f t="shared" si="5"/>
        <v>7374</v>
      </c>
    </row>
    <row r="17" spans="1:21" ht="15" x14ac:dyDescent="0.25">
      <c r="A17" s="14" t="s">
        <v>23</v>
      </c>
      <c r="B17" s="15">
        <v>938</v>
      </c>
      <c r="C17" s="15">
        <v>3747</v>
      </c>
      <c r="D17" s="15">
        <v>5192</v>
      </c>
      <c r="E17" s="16">
        <f t="shared" si="0"/>
        <v>9877</v>
      </c>
      <c r="F17" s="15">
        <v>918</v>
      </c>
      <c r="G17" s="15">
        <v>4935</v>
      </c>
      <c r="H17" s="15">
        <v>5502</v>
      </c>
      <c r="I17" s="16">
        <f t="shared" si="1"/>
        <v>11355</v>
      </c>
      <c r="J17" s="17">
        <f t="shared" si="2"/>
        <v>21232</v>
      </c>
      <c r="L17" s="18" t="s">
        <v>22</v>
      </c>
      <c r="M17" s="17">
        <v>869</v>
      </c>
      <c r="N17" s="17">
        <v>3436</v>
      </c>
      <c r="O17" s="17">
        <v>4658</v>
      </c>
      <c r="P17" s="19">
        <f t="shared" si="3"/>
        <v>8963</v>
      </c>
      <c r="Q17" s="17">
        <v>887</v>
      </c>
      <c r="R17" s="17">
        <v>4624</v>
      </c>
      <c r="S17" s="17">
        <v>5158</v>
      </c>
      <c r="T17" s="19">
        <f t="shared" si="4"/>
        <v>10669</v>
      </c>
      <c r="U17" s="17">
        <f t="shared" si="5"/>
        <v>28595</v>
      </c>
    </row>
    <row r="18" spans="1:21" ht="15" x14ac:dyDescent="0.25">
      <c r="A18" s="14" t="s">
        <v>21</v>
      </c>
      <c r="B18" s="15">
        <v>1783</v>
      </c>
      <c r="C18" s="15">
        <v>6687</v>
      </c>
      <c r="D18" s="15">
        <v>8358</v>
      </c>
      <c r="E18" s="16">
        <f t="shared" si="0"/>
        <v>16828</v>
      </c>
      <c r="F18" s="15">
        <v>1256</v>
      </c>
      <c r="G18" s="15">
        <v>7994</v>
      </c>
      <c r="H18" s="15">
        <v>8219</v>
      </c>
      <c r="I18" s="16">
        <f t="shared" si="1"/>
        <v>17469</v>
      </c>
      <c r="J18" s="17">
        <f t="shared" si="2"/>
        <v>34297</v>
      </c>
      <c r="L18" s="18" t="s">
        <v>20</v>
      </c>
      <c r="M18" s="17">
        <v>1923</v>
      </c>
      <c r="N18" s="17">
        <v>6532</v>
      </c>
      <c r="O18" s="17">
        <v>8394</v>
      </c>
      <c r="P18" s="19">
        <f t="shared" si="3"/>
        <v>16849</v>
      </c>
      <c r="Q18" s="17">
        <v>1495</v>
      </c>
      <c r="R18" s="17">
        <v>8152</v>
      </c>
      <c r="S18" s="17">
        <v>8280</v>
      </c>
      <c r="T18" s="19">
        <f t="shared" si="4"/>
        <v>17927</v>
      </c>
      <c r="U18" s="17">
        <f t="shared" si="5"/>
        <v>51625</v>
      </c>
    </row>
    <row r="19" spans="1:21" ht="15" x14ac:dyDescent="0.25">
      <c r="A19" s="14" t="s">
        <v>19</v>
      </c>
      <c r="B19" s="20">
        <v>189</v>
      </c>
      <c r="C19" s="20">
        <v>1038</v>
      </c>
      <c r="D19" s="20">
        <v>1381</v>
      </c>
      <c r="E19" s="16">
        <f t="shared" si="0"/>
        <v>2608</v>
      </c>
      <c r="F19" s="15">
        <v>90</v>
      </c>
      <c r="G19" s="15">
        <v>860</v>
      </c>
      <c r="H19" s="15">
        <v>1171</v>
      </c>
      <c r="I19" s="16">
        <f t="shared" si="1"/>
        <v>2121</v>
      </c>
      <c r="J19" s="17">
        <f t="shared" si="2"/>
        <v>4729</v>
      </c>
      <c r="L19" s="18" t="s">
        <v>18</v>
      </c>
      <c r="M19" s="17">
        <v>158</v>
      </c>
      <c r="N19" s="17">
        <v>948</v>
      </c>
      <c r="O19" s="17">
        <v>1328</v>
      </c>
      <c r="P19" s="19">
        <f t="shared" si="3"/>
        <v>2434</v>
      </c>
      <c r="Q19" s="17">
        <v>81</v>
      </c>
      <c r="R19" s="17">
        <v>872</v>
      </c>
      <c r="S19" s="17">
        <v>1168</v>
      </c>
      <c r="T19" s="19">
        <f t="shared" si="4"/>
        <v>2121</v>
      </c>
      <c r="U19" s="17">
        <f t="shared" si="5"/>
        <v>6989</v>
      </c>
    </row>
    <row r="20" spans="1:21" ht="15" x14ac:dyDescent="0.25">
      <c r="A20" s="14" t="s">
        <v>17</v>
      </c>
      <c r="B20" s="15">
        <v>471</v>
      </c>
      <c r="C20" s="15">
        <v>1295</v>
      </c>
      <c r="D20" s="15">
        <v>1921</v>
      </c>
      <c r="E20" s="16">
        <f t="shared" si="0"/>
        <v>3687</v>
      </c>
      <c r="F20" s="15">
        <v>386</v>
      </c>
      <c r="G20" s="15">
        <v>1943</v>
      </c>
      <c r="H20" s="15">
        <v>2218</v>
      </c>
      <c r="I20" s="16">
        <f t="shared" si="1"/>
        <v>4547</v>
      </c>
      <c r="J20" s="17">
        <f t="shared" si="2"/>
        <v>8234</v>
      </c>
      <c r="L20" s="18" t="s">
        <v>16</v>
      </c>
      <c r="M20" s="17">
        <v>435</v>
      </c>
      <c r="N20" s="17">
        <v>1243</v>
      </c>
      <c r="O20" s="17">
        <v>1853</v>
      </c>
      <c r="P20" s="19">
        <f t="shared" si="3"/>
        <v>3531</v>
      </c>
      <c r="Q20" s="17">
        <v>425</v>
      </c>
      <c r="R20" s="17">
        <v>1924</v>
      </c>
      <c r="S20" s="17">
        <v>2113</v>
      </c>
      <c r="T20" s="19">
        <f t="shared" si="4"/>
        <v>4462</v>
      </c>
      <c r="U20" s="17">
        <f t="shared" si="5"/>
        <v>11524</v>
      </c>
    </row>
    <row r="21" spans="1:21" ht="15" x14ac:dyDescent="0.25">
      <c r="A21" s="14" t="s">
        <v>15</v>
      </c>
      <c r="B21" s="15">
        <v>224</v>
      </c>
      <c r="C21" s="15">
        <v>947</v>
      </c>
      <c r="D21" s="15">
        <v>1386</v>
      </c>
      <c r="E21" s="16">
        <f t="shared" si="0"/>
        <v>2557</v>
      </c>
      <c r="F21" s="15">
        <v>170</v>
      </c>
      <c r="G21" s="15">
        <v>1166</v>
      </c>
      <c r="H21" s="15">
        <v>1691</v>
      </c>
      <c r="I21" s="16">
        <f t="shared" si="1"/>
        <v>3027</v>
      </c>
      <c r="J21" s="17">
        <f t="shared" si="2"/>
        <v>5584</v>
      </c>
      <c r="L21" s="18" t="s">
        <v>14</v>
      </c>
      <c r="M21" s="17">
        <v>204</v>
      </c>
      <c r="N21" s="17">
        <v>856</v>
      </c>
      <c r="O21" s="17">
        <v>1304</v>
      </c>
      <c r="P21" s="19">
        <f t="shared" si="3"/>
        <v>2364</v>
      </c>
      <c r="Q21" s="17">
        <v>141</v>
      </c>
      <c r="R21" s="17">
        <v>1036</v>
      </c>
      <c r="S21" s="17">
        <v>1574</v>
      </c>
      <c r="T21" s="19">
        <f t="shared" si="4"/>
        <v>2751</v>
      </c>
      <c r="U21" s="17">
        <f t="shared" si="5"/>
        <v>7479</v>
      </c>
    </row>
    <row r="22" spans="1:21" ht="15" x14ac:dyDescent="0.25">
      <c r="A22" s="14" t="s">
        <v>13</v>
      </c>
      <c r="B22" s="15">
        <v>439</v>
      </c>
      <c r="C22" s="15">
        <v>1449</v>
      </c>
      <c r="D22" s="15">
        <v>1521</v>
      </c>
      <c r="E22" s="16">
        <f t="shared" si="0"/>
        <v>3409</v>
      </c>
      <c r="F22" s="15">
        <v>285</v>
      </c>
      <c r="G22" s="15">
        <v>1728</v>
      </c>
      <c r="H22" s="15">
        <v>1617</v>
      </c>
      <c r="I22" s="16">
        <f t="shared" si="1"/>
        <v>3630</v>
      </c>
      <c r="J22" s="17">
        <f t="shared" si="2"/>
        <v>7039</v>
      </c>
      <c r="L22" s="18" t="s">
        <v>12</v>
      </c>
      <c r="M22" s="17">
        <v>481</v>
      </c>
      <c r="N22" s="17">
        <v>1394</v>
      </c>
      <c r="O22" s="17">
        <v>1458</v>
      </c>
      <c r="P22" s="19">
        <f t="shared" si="3"/>
        <v>3333</v>
      </c>
      <c r="Q22" s="17">
        <v>306</v>
      </c>
      <c r="R22" s="17">
        <v>1625</v>
      </c>
      <c r="S22" s="17">
        <v>1497</v>
      </c>
      <c r="T22" s="19">
        <f t="shared" si="4"/>
        <v>3428</v>
      </c>
      <c r="U22" s="17">
        <f t="shared" si="5"/>
        <v>10094</v>
      </c>
    </row>
    <row r="23" spans="1:21" ht="15" x14ac:dyDescent="0.25">
      <c r="A23" s="22" t="s">
        <v>11</v>
      </c>
      <c r="B23" s="20">
        <v>110</v>
      </c>
      <c r="C23" s="20">
        <v>727</v>
      </c>
      <c r="D23" s="20">
        <v>1053</v>
      </c>
      <c r="E23" s="16">
        <f t="shared" si="0"/>
        <v>1890</v>
      </c>
      <c r="F23" s="20">
        <v>83</v>
      </c>
      <c r="G23" s="20">
        <v>744</v>
      </c>
      <c r="H23" s="20">
        <v>1140</v>
      </c>
      <c r="I23" s="16">
        <f t="shared" si="1"/>
        <v>1967</v>
      </c>
      <c r="J23" s="21">
        <f t="shared" si="2"/>
        <v>3857</v>
      </c>
      <c r="L23" s="18" t="s">
        <v>10</v>
      </c>
      <c r="M23" s="17">
        <v>118</v>
      </c>
      <c r="N23" s="17">
        <v>666</v>
      </c>
      <c r="O23" s="17">
        <v>1017</v>
      </c>
      <c r="P23" s="19">
        <f t="shared" si="3"/>
        <v>1801</v>
      </c>
      <c r="Q23" s="17">
        <v>89</v>
      </c>
      <c r="R23" s="17">
        <v>695</v>
      </c>
      <c r="S23" s="17">
        <v>1052</v>
      </c>
      <c r="T23" s="19">
        <f t="shared" si="4"/>
        <v>1836</v>
      </c>
      <c r="U23" s="17">
        <f t="shared" si="5"/>
        <v>5438</v>
      </c>
    </row>
    <row r="24" spans="1:21" ht="15" x14ac:dyDescent="0.25">
      <c r="A24" s="14" t="s">
        <v>9</v>
      </c>
      <c r="B24" s="15">
        <v>100</v>
      </c>
      <c r="C24" s="15">
        <v>720</v>
      </c>
      <c r="D24" s="15">
        <v>1247</v>
      </c>
      <c r="E24" s="16">
        <f t="shared" si="0"/>
        <v>2067</v>
      </c>
      <c r="F24" s="15">
        <v>97</v>
      </c>
      <c r="G24" s="15">
        <v>929</v>
      </c>
      <c r="H24" s="15">
        <v>1231</v>
      </c>
      <c r="I24" s="16">
        <f t="shared" si="1"/>
        <v>2257</v>
      </c>
      <c r="J24" s="17">
        <f t="shared" si="2"/>
        <v>4324</v>
      </c>
      <c r="L24" s="18" t="s">
        <v>8</v>
      </c>
      <c r="M24" s="17">
        <v>93</v>
      </c>
      <c r="N24" s="17">
        <v>745</v>
      </c>
      <c r="O24" s="17">
        <v>1219</v>
      </c>
      <c r="P24" s="19">
        <f t="shared" si="3"/>
        <v>2057</v>
      </c>
      <c r="Q24" s="17">
        <v>102</v>
      </c>
      <c r="R24" s="17">
        <v>1013</v>
      </c>
      <c r="S24" s="17">
        <v>1321</v>
      </c>
      <c r="T24" s="19">
        <f t="shared" si="4"/>
        <v>2436</v>
      </c>
      <c r="U24" s="17">
        <f t="shared" si="5"/>
        <v>6550</v>
      </c>
    </row>
    <row r="25" spans="1:21" ht="15" x14ac:dyDescent="0.25">
      <c r="A25" s="14" t="s">
        <v>7</v>
      </c>
      <c r="B25" s="17">
        <v>1382</v>
      </c>
      <c r="C25" s="17">
        <v>5595</v>
      </c>
      <c r="D25" s="17">
        <v>6864</v>
      </c>
      <c r="E25" s="16">
        <f t="shared" si="0"/>
        <v>13841</v>
      </c>
      <c r="F25" s="17">
        <v>1016</v>
      </c>
      <c r="G25" s="17">
        <v>6720</v>
      </c>
      <c r="H25" s="17">
        <v>7462</v>
      </c>
      <c r="I25" s="16">
        <f t="shared" si="1"/>
        <v>15198</v>
      </c>
      <c r="J25" s="17">
        <f t="shared" si="2"/>
        <v>29039</v>
      </c>
      <c r="L25" s="18" t="s">
        <v>6</v>
      </c>
      <c r="M25" s="17">
        <v>1378</v>
      </c>
      <c r="N25" s="17">
        <v>5335</v>
      </c>
      <c r="O25" s="17">
        <v>6571</v>
      </c>
      <c r="P25" s="19">
        <f t="shared" si="3"/>
        <v>13284</v>
      </c>
      <c r="Q25" s="17">
        <v>989</v>
      </c>
      <c r="R25" s="17">
        <v>6562</v>
      </c>
      <c r="S25" s="17">
        <v>7102</v>
      </c>
      <c r="T25" s="19">
        <f t="shared" si="4"/>
        <v>14653</v>
      </c>
      <c r="U25" s="17">
        <f t="shared" si="5"/>
        <v>41221</v>
      </c>
    </row>
    <row r="26" spans="1:21" ht="15" x14ac:dyDescent="0.25">
      <c r="A26" s="14" t="s">
        <v>5</v>
      </c>
      <c r="B26" s="15">
        <v>209</v>
      </c>
      <c r="C26" s="15">
        <v>967</v>
      </c>
      <c r="D26" s="15">
        <v>1443</v>
      </c>
      <c r="E26" s="16">
        <f t="shared" si="0"/>
        <v>2619</v>
      </c>
      <c r="F26" s="15">
        <v>204</v>
      </c>
      <c r="G26" s="15">
        <v>1554</v>
      </c>
      <c r="H26" s="15">
        <v>1990</v>
      </c>
      <c r="I26" s="16">
        <f t="shared" si="1"/>
        <v>3748</v>
      </c>
      <c r="J26" s="17">
        <f t="shared" si="2"/>
        <v>6367</v>
      </c>
      <c r="L26" s="18" t="s">
        <v>4</v>
      </c>
      <c r="M26" s="17">
        <v>246</v>
      </c>
      <c r="N26" s="17">
        <v>945</v>
      </c>
      <c r="O26" s="17">
        <v>1407</v>
      </c>
      <c r="P26" s="19">
        <f t="shared" si="3"/>
        <v>2598</v>
      </c>
      <c r="Q26" s="17">
        <v>212</v>
      </c>
      <c r="R26" s="17">
        <v>1575</v>
      </c>
      <c r="S26" s="17">
        <v>1945</v>
      </c>
      <c r="T26" s="19">
        <f t="shared" si="4"/>
        <v>3732</v>
      </c>
      <c r="U26" s="17">
        <f t="shared" si="5"/>
        <v>8928</v>
      </c>
    </row>
    <row r="27" spans="1:21" ht="15" x14ac:dyDescent="0.25">
      <c r="A27" s="14" t="s">
        <v>3</v>
      </c>
      <c r="B27" s="15" t="s">
        <v>2</v>
      </c>
      <c r="C27" s="15"/>
      <c r="D27" s="15"/>
      <c r="E27" s="16"/>
      <c r="F27" s="15"/>
      <c r="G27" s="15"/>
      <c r="H27" s="15"/>
      <c r="I27" s="16"/>
      <c r="J27" s="23"/>
      <c r="L27" s="18" t="s">
        <v>1</v>
      </c>
      <c r="M27" s="17">
        <v>354</v>
      </c>
      <c r="N27" s="17">
        <v>1192</v>
      </c>
      <c r="O27" s="17">
        <v>1748</v>
      </c>
      <c r="P27" s="19">
        <f t="shared" si="3"/>
        <v>3294</v>
      </c>
      <c r="Q27" s="17">
        <v>346</v>
      </c>
      <c r="R27" s="17">
        <v>1828</v>
      </c>
      <c r="S27" s="17">
        <v>1992</v>
      </c>
      <c r="T27" s="19">
        <f t="shared" si="4"/>
        <v>4166</v>
      </c>
      <c r="U27" s="17">
        <f t="shared" si="5"/>
        <v>10754</v>
      </c>
    </row>
    <row r="28" spans="1:21" ht="15" x14ac:dyDescent="0.25">
      <c r="A28" s="14" t="s">
        <v>0</v>
      </c>
      <c r="B28" s="15">
        <v>7217</v>
      </c>
      <c r="C28" s="15">
        <v>30611</v>
      </c>
      <c r="D28" s="15">
        <v>41001</v>
      </c>
      <c r="E28" s="16">
        <f t="shared" si="0"/>
        <v>78829</v>
      </c>
      <c r="F28" s="15">
        <v>5471</v>
      </c>
      <c r="G28" s="15">
        <v>37617</v>
      </c>
      <c r="H28" s="15">
        <v>43642</v>
      </c>
      <c r="I28" s="16">
        <f t="shared" si="1"/>
        <v>86730</v>
      </c>
      <c r="J28" s="23">
        <f>B28+C28+D28+F28+G28+H28</f>
        <v>165559</v>
      </c>
      <c r="L28" s="18" t="s">
        <v>0</v>
      </c>
      <c r="M28" s="23">
        <f>SUM(M7:M27)</f>
        <v>7611</v>
      </c>
      <c r="N28" s="23">
        <f>SUM(N7:N27)</f>
        <v>30438</v>
      </c>
      <c r="O28" s="23">
        <f>SUM(O7:O27)</f>
        <v>41077</v>
      </c>
      <c r="P28" s="24">
        <f t="shared" si="3"/>
        <v>79126</v>
      </c>
      <c r="Q28" s="23">
        <f>SUM(Q7:Q27)</f>
        <v>6048</v>
      </c>
      <c r="R28" s="23">
        <f>SUM(R7:R27)</f>
        <v>38608</v>
      </c>
      <c r="S28" s="23">
        <f>SUM(S7:S27)</f>
        <v>44161</v>
      </c>
      <c r="T28" s="24">
        <f t="shared" si="4"/>
        <v>88817</v>
      </c>
      <c r="U28" s="23">
        <f>SUM(U7:U27)</f>
        <v>247069</v>
      </c>
    </row>
    <row r="30" spans="1:21" ht="15" x14ac:dyDescent="0.25">
      <c r="A30"/>
    </row>
    <row r="31" spans="1:21" ht="15" x14ac:dyDescent="0.25">
      <c r="A31"/>
    </row>
  </sheetData>
  <mergeCells count="7">
    <mergeCell ref="U5:U6"/>
    <mergeCell ref="Q5:T5"/>
    <mergeCell ref="A5:A6"/>
    <mergeCell ref="B5:E5"/>
    <mergeCell ref="F5:I5"/>
    <mergeCell ref="J5:J6"/>
    <mergeCell ref="M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Andelen blodgivare</vt:lpstr>
      <vt:lpstr>Antal blodgivare</vt:lpstr>
    </vt:vector>
  </TitlesOfParts>
  <Company>Socialstyrelsen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Gomez, Cecilia</dc:creator>
  <cp:lastModifiedBy>Gomez, Cecilia</cp:lastModifiedBy>
  <dcterms:created xsi:type="dcterms:W3CDTF">2026-06-08T15:28:34Z</dcterms:created>
  <dcterms:modified xsi:type="dcterms:W3CDTF">2026-09-28T13:22:51Z</dcterms:modified>
</cp:coreProperties>
</file>