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drawings/drawing18.xml" ContentType="application/vnd.openxmlformats-officedocument.drawingml.chartshapes+xml"/>
  <Override PartName="/xl/charts/chart2.xml" ContentType="application/vnd.openxmlformats-officedocument.drawingml.chart+xml"/>
  <Override PartName="/xl/theme/themeOverride2.xml" ContentType="application/vnd.openxmlformats-officedocument.themeOverride+xml"/>
  <Override PartName="/xl/drawings/drawing19.xml" ContentType="application/vnd.openxmlformats-officedocument.drawingml.chartshapes+xml"/>
  <Override PartName="/xl/charts/chart3.xml" ContentType="application/vnd.openxmlformats-officedocument.drawingml.chart+xml"/>
  <Override PartName="/xl/theme/themeOverride3.xml" ContentType="application/vnd.openxmlformats-officedocument.themeOverride+xml"/>
  <Override PartName="/xl/drawings/drawing20.xml" ContentType="application/vnd.openxmlformats-officedocument.drawingml.chartshapes+xml"/>
  <Override PartName="/xl/charts/chart4.xml" ContentType="application/vnd.openxmlformats-officedocument.drawingml.chart+xml"/>
  <Override PartName="/xl/theme/themeOverride4.xml" ContentType="application/vnd.openxmlformats-officedocument.themeOverride+xml"/>
  <Override PartName="/xl/drawings/drawing21.xml" ContentType="application/vnd.openxmlformats-officedocument.drawingml.chartshapes+xml"/>
  <Override PartName="/xl/charts/chart5.xml" ContentType="application/vnd.openxmlformats-officedocument.drawingml.chart+xml"/>
  <Override PartName="/xl/theme/themeOverride5.xml" ContentType="application/vnd.openxmlformats-officedocument.themeOverride+xml"/>
  <Override PartName="/xl/drawings/drawing22.xml" ContentType="application/vnd.openxmlformats-officedocument.drawingml.chartshapes+xml"/>
  <Override PartName="/xl/charts/chart6.xml" ContentType="application/vnd.openxmlformats-officedocument.drawingml.chart+xml"/>
  <Override PartName="/xl/theme/themeOverride6.xml" ContentType="application/vnd.openxmlformats-officedocument.themeOverride+xml"/>
  <Override PartName="/xl/drawings/drawing23.xml" ContentType="application/vnd.openxmlformats-officedocument.drawingml.chartshapes+xml"/>
  <Override PartName="/xl/drawings/drawing24.xml" ContentType="application/vnd.openxmlformats-officedocument.drawing+xml"/>
  <Override PartName="/xl/charts/chart7.xml" ContentType="application/vnd.openxmlformats-officedocument.drawingml.chart+xml"/>
  <Override PartName="/xl/theme/themeOverride7.xml" ContentType="application/vnd.openxmlformats-officedocument.themeOverride+xml"/>
  <Override PartName="/xl/drawings/drawing25.xml" ContentType="application/vnd.openxmlformats-officedocument.drawingml.chartshapes+xml"/>
  <Override PartName="/xl/charts/chart8.xml" ContentType="application/vnd.openxmlformats-officedocument.drawingml.chart+xml"/>
  <Override PartName="/xl/theme/themeOverride8.xml" ContentType="application/vnd.openxmlformats-officedocument.themeOverride+xml"/>
  <Override PartName="/xl/drawings/drawing26.xml" ContentType="application/vnd.openxmlformats-officedocument.drawingml.chartshap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G:\Delad\009-Produktionsledning\Dokument\Dokument_2021\21018 Statistik om socialtjänstinsatser till äldre 2020\"/>
    </mc:Choice>
  </mc:AlternateContent>
  <bookViews>
    <workbookView xWindow="0" yWindow="0" windowWidth="17890" windowHeight="9370" tabRatio="880" activeTab="1"/>
  </bookViews>
  <sheets>
    <sheet name="Mer information" sheetId="25" r:id="rId1"/>
    <sheet name="Innehållsförteckning" sheetId="9" r:id="rId2"/>
    <sheet name="Om statistiken" sheetId="20" r:id="rId3"/>
    <sheet name="Definitioner och mått" sheetId="11" r:id="rId4"/>
    <sheet name="Ordlista - List of Terms" sheetId="24" r:id="rId5"/>
    <sheet name="1.Insats per åldersgrupp" sheetId="27" r:id="rId6"/>
    <sheet name="2.Insats per boendeform" sheetId="28" r:id="rId7"/>
    <sheet name="3.Hemtjänst per kommun" sheetId="29" r:id="rId8"/>
    <sheet name="4.Hemtjänstinsatser per kommun" sheetId="30" r:id="rId9"/>
    <sheet name="5.Hemtjänsttimmar per åldersgrp" sheetId="31" r:id="rId10"/>
    <sheet name="6.Hemtjänsttimmar per kommun" sheetId="32" r:id="rId11"/>
    <sheet name="7.Insats per kommun" sheetId="33" r:id="rId12"/>
    <sheet name="8.Särskilt boende per kommun" sheetId="34" r:id="rId13"/>
    <sheet name="9.Korttidsinsatser" sheetId="36" r:id="rId14"/>
    <sheet name="10. Insatser över år" sheetId="38" r:id="rId15"/>
    <sheet name="11. Insatser över månader" sheetId="40" r:id="rId16"/>
    <sheet name="fig1-3" sheetId="42" state="hidden" r:id="rId17"/>
    <sheet name="fig4" sheetId="41" state="hidden" r:id="rId18"/>
  </sheets>
  <calcPr calcId="162913"/>
</workbook>
</file>

<file path=xl/calcChain.xml><?xml version="1.0" encoding="utf-8"?>
<calcChain xmlns="http://schemas.openxmlformats.org/spreadsheetml/2006/main">
  <c r="Y2" i="42" l="1"/>
  <c r="Z2" i="42"/>
  <c r="AA2" i="42"/>
  <c r="AB2" i="42"/>
  <c r="AC2" i="42"/>
  <c r="AD2" i="42"/>
  <c r="AE2" i="42"/>
  <c r="AF2" i="42"/>
  <c r="Z3" i="42"/>
  <c r="AA3" i="42"/>
  <c r="AB3" i="42"/>
  <c r="AC3" i="42"/>
  <c r="AD3" i="42"/>
  <c r="AE3" i="42"/>
  <c r="AF3" i="42"/>
  <c r="Z4" i="42"/>
  <c r="AA4" i="42"/>
  <c r="AB4" i="42"/>
  <c r="AC4" i="42"/>
  <c r="AD4" i="42"/>
  <c r="AE4" i="42"/>
  <c r="AF4" i="42"/>
  <c r="Z5" i="42"/>
  <c r="AA5" i="42"/>
  <c r="AB5" i="42"/>
  <c r="AC5" i="42"/>
  <c r="AD5" i="42"/>
  <c r="AE5" i="42"/>
  <c r="AF5" i="42"/>
  <c r="Z6" i="42"/>
  <c r="AA6" i="42"/>
  <c r="AB6" i="42"/>
  <c r="AC6" i="42"/>
  <c r="AD6" i="42"/>
  <c r="AE6" i="42"/>
  <c r="AF6" i="42"/>
  <c r="Y7" i="42"/>
  <c r="Z7" i="42"/>
  <c r="AA7" i="42"/>
  <c r="AB7" i="42"/>
  <c r="AC7" i="42"/>
  <c r="AD7" i="42"/>
  <c r="AE7" i="42"/>
  <c r="AF7" i="42"/>
  <c r="Y36" i="42"/>
  <c r="Y37" i="42"/>
  <c r="Z38" i="42"/>
  <c r="AA38" i="42"/>
  <c r="AB38" i="42"/>
  <c r="AC38" i="42"/>
  <c r="Z39" i="42"/>
  <c r="AA39" i="42"/>
  <c r="AB39" i="42"/>
  <c r="AC39" i="42"/>
  <c r="Z40" i="42"/>
  <c r="AA40" i="42"/>
  <c r="AB40" i="42"/>
  <c r="AC40" i="42"/>
  <c r="Z41" i="42"/>
  <c r="AA41" i="42"/>
  <c r="AB41" i="42"/>
  <c r="AC41" i="42"/>
  <c r="Z42" i="42"/>
  <c r="AA42" i="42"/>
  <c r="AB42" i="42"/>
  <c r="AC42" i="42"/>
  <c r="Z43" i="42"/>
  <c r="AA43" i="42"/>
  <c r="AB43" i="42"/>
  <c r="AC43" i="42"/>
  <c r="Z44" i="42"/>
  <c r="AA44" i="42"/>
  <c r="AB44" i="42"/>
  <c r="AC44" i="42"/>
  <c r="Y45" i="42"/>
  <c r="Z45" i="42"/>
  <c r="AA45" i="42"/>
  <c r="AB45" i="42"/>
  <c r="AC45" i="42"/>
  <c r="C64" i="42" l="1"/>
  <c r="D64" i="42"/>
  <c r="C65" i="42"/>
  <c r="D65" i="42"/>
  <c r="C66" i="42"/>
  <c r="D66" i="42"/>
  <c r="C67" i="42"/>
  <c r="D67" i="42"/>
  <c r="C68" i="42"/>
  <c r="D68" i="42"/>
  <c r="C69" i="42"/>
  <c r="D69" i="42"/>
  <c r="C70" i="42"/>
  <c r="D70" i="42"/>
  <c r="C71" i="42"/>
  <c r="D71" i="42"/>
  <c r="C72" i="42"/>
  <c r="D72" i="42"/>
  <c r="D63" i="42"/>
  <c r="C63" i="42"/>
  <c r="C62" i="42"/>
  <c r="D62" i="42"/>
  <c r="D61" i="42"/>
  <c r="C61" i="42"/>
  <c r="C74" i="42"/>
  <c r="D74" i="42"/>
  <c r="B45" i="42"/>
  <c r="C45" i="42" s="1"/>
  <c r="F22" i="42"/>
  <c r="B4" i="42"/>
  <c r="B3" i="42" s="1"/>
  <c r="D7" i="42"/>
  <c r="H7" i="42"/>
  <c r="C4" i="42"/>
  <c r="C3" i="42" s="1"/>
  <c r="D4" i="42"/>
  <c r="D3" i="42" s="1"/>
  <c r="D6" i="42" s="1"/>
  <c r="E4" i="42"/>
  <c r="E3" i="42" s="1"/>
  <c r="E6" i="42" s="1"/>
  <c r="F4" i="42"/>
  <c r="F3" i="42" s="1"/>
  <c r="G4" i="42"/>
  <c r="G3" i="42" s="1"/>
  <c r="H4" i="42"/>
  <c r="H3" i="42" s="1"/>
  <c r="H6" i="42" s="1"/>
  <c r="C5" i="42"/>
  <c r="D5" i="42"/>
  <c r="E5" i="42"/>
  <c r="F5" i="42"/>
  <c r="G5" i="42"/>
  <c r="H5" i="42"/>
  <c r="B5" i="42"/>
  <c r="D52" i="42"/>
  <c r="E52" i="42" s="1"/>
  <c r="B52" i="42"/>
  <c r="C52" i="42" s="1"/>
  <c r="E51" i="42"/>
  <c r="D51" i="42"/>
  <c r="B51" i="42"/>
  <c r="C51" i="42" s="1"/>
  <c r="D50" i="42"/>
  <c r="E50" i="42" s="1"/>
  <c r="B50" i="42"/>
  <c r="C50" i="42" s="1"/>
  <c r="D49" i="42"/>
  <c r="E49" i="42" s="1"/>
  <c r="B49" i="42"/>
  <c r="C49" i="42" s="1"/>
  <c r="D48" i="42"/>
  <c r="E48" i="42" s="1"/>
  <c r="B48" i="42"/>
  <c r="C48" i="42" s="1"/>
  <c r="D47" i="42"/>
  <c r="E47" i="42" s="1"/>
  <c r="B47" i="42"/>
  <c r="C47" i="42" s="1"/>
  <c r="D46" i="42"/>
  <c r="E46" i="42" s="1"/>
  <c r="B46" i="42"/>
  <c r="C46" i="42" s="1"/>
  <c r="D45" i="42"/>
  <c r="E45" i="42" s="1"/>
  <c r="G29" i="42"/>
  <c r="F29" i="42"/>
  <c r="G28" i="42"/>
  <c r="F28" i="42"/>
  <c r="G27" i="42"/>
  <c r="F27" i="42"/>
  <c r="G26" i="42"/>
  <c r="F26" i="42"/>
  <c r="G25" i="42"/>
  <c r="F25" i="42"/>
  <c r="G24" i="42"/>
  <c r="F24" i="42"/>
  <c r="G23" i="42"/>
  <c r="F23" i="42"/>
  <c r="G22" i="42"/>
  <c r="F6" i="42" l="1"/>
  <c r="F7" i="42"/>
  <c r="E7" i="42"/>
  <c r="B6" i="42"/>
  <c r="B7" i="42" s="1"/>
  <c r="G6" i="42"/>
  <c r="G7" i="42" s="1"/>
  <c r="C6" i="42"/>
  <c r="C7" i="42" s="1"/>
  <c r="D32" i="9" l="1"/>
  <c r="C32" i="9"/>
  <c r="S5" i="34" l="1"/>
  <c r="Q11" i="29"/>
  <c r="Q65" i="29"/>
  <c r="Q138" i="29"/>
  <c r="R7" i="29" l="1"/>
  <c r="R6" i="29"/>
  <c r="R5" i="29"/>
  <c r="D31" i="9"/>
  <c r="C31" i="9"/>
  <c r="D30" i="9"/>
  <c r="C30" i="9"/>
  <c r="D29" i="9"/>
  <c r="C29" i="9"/>
  <c r="D28" i="9"/>
  <c r="C28" i="9"/>
  <c r="D27" i="9"/>
  <c r="C27" i="9"/>
  <c r="D26" i="9"/>
  <c r="C26" i="9"/>
  <c r="D25" i="9"/>
  <c r="C25" i="9"/>
  <c r="D24" i="9"/>
  <c r="C24" i="9"/>
  <c r="D23" i="9"/>
  <c r="C23" i="9"/>
  <c r="D22" i="9"/>
  <c r="C22" i="9"/>
  <c r="C18" i="9"/>
  <c r="D21" i="9"/>
  <c r="D20" i="9"/>
  <c r="D19" i="9"/>
  <c r="C20" i="9"/>
  <c r="C21" i="9"/>
  <c r="C19" i="9"/>
  <c r="C17" i="9"/>
  <c r="D18" i="9"/>
  <c r="D17" i="9"/>
  <c r="H67" i="38" l="1"/>
  <c r="G67" i="38"/>
  <c r="F67" i="38"/>
  <c r="E67" i="38"/>
  <c r="D67" i="38"/>
  <c r="C67" i="38"/>
  <c r="B67" i="38"/>
  <c r="O44" i="38"/>
  <c r="N44" i="38"/>
  <c r="M44" i="38"/>
  <c r="L44" i="38"/>
  <c r="K44" i="38"/>
  <c r="J44" i="38"/>
  <c r="I44" i="38"/>
  <c r="H44" i="38"/>
  <c r="G44" i="38"/>
  <c r="F44" i="38"/>
  <c r="E44" i="38"/>
  <c r="D44" i="38"/>
  <c r="C44" i="38"/>
  <c r="B44" i="38"/>
  <c r="M19" i="38"/>
  <c r="C19" i="38"/>
  <c r="D19" i="38"/>
  <c r="E19" i="38"/>
  <c r="F19" i="38"/>
  <c r="G19" i="38"/>
  <c r="H19" i="38"/>
  <c r="I19" i="38"/>
  <c r="J19" i="38"/>
  <c r="K19" i="38"/>
  <c r="L19" i="38"/>
  <c r="N19" i="38"/>
  <c r="O19" i="38"/>
  <c r="B19" i="38"/>
  <c r="R213" i="29"/>
  <c r="T286" i="34"/>
  <c r="S6" i="34"/>
  <c r="T6" i="34"/>
  <c r="S7" i="34"/>
  <c r="T7" i="34"/>
  <c r="S8" i="34"/>
  <c r="T8" i="34"/>
  <c r="S9" i="34"/>
  <c r="T9" i="34"/>
  <c r="S10" i="34"/>
  <c r="T10" i="34"/>
  <c r="S11" i="34"/>
  <c r="T11" i="34"/>
  <c r="S12" i="34"/>
  <c r="T12" i="34"/>
  <c r="S13" i="34"/>
  <c r="T13" i="34"/>
  <c r="S14" i="34"/>
  <c r="T14" i="34"/>
  <c r="S15" i="34"/>
  <c r="T15" i="34"/>
  <c r="S16" i="34"/>
  <c r="T16" i="34"/>
  <c r="S17" i="34"/>
  <c r="T17" i="34"/>
  <c r="S18" i="34"/>
  <c r="T18" i="34"/>
  <c r="S19" i="34"/>
  <c r="T19" i="34"/>
  <c r="S20" i="34"/>
  <c r="T20" i="34"/>
  <c r="S21" i="34"/>
  <c r="T21" i="34"/>
  <c r="S22" i="34"/>
  <c r="T22" i="34"/>
  <c r="S23" i="34"/>
  <c r="T23" i="34"/>
  <c r="S24" i="34"/>
  <c r="T24" i="34"/>
  <c r="S25" i="34"/>
  <c r="T25" i="34"/>
  <c r="S26" i="34"/>
  <c r="T26" i="34"/>
  <c r="S27" i="34"/>
  <c r="T27" i="34"/>
  <c r="S28" i="34"/>
  <c r="T28" i="34"/>
  <c r="S29" i="34"/>
  <c r="T29" i="34"/>
  <c r="S30" i="34"/>
  <c r="T30" i="34"/>
  <c r="S31" i="34"/>
  <c r="T31" i="34"/>
  <c r="S32" i="34"/>
  <c r="T32" i="34"/>
  <c r="S33" i="34"/>
  <c r="T33" i="34"/>
  <c r="S34" i="34"/>
  <c r="T34" i="34"/>
  <c r="S35" i="34"/>
  <c r="T35" i="34"/>
  <c r="S36" i="34"/>
  <c r="T36" i="34"/>
  <c r="S37" i="34"/>
  <c r="T37" i="34"/>
  <c r="S38" i="34"/>
  <c r="T38" i="34"/>
  <c r="S39" i="34"/>
  <c r="T39" i="34"/>
  <c r="S40" i="34"/>
  <c r="T40" i="34"/>
  <c r="S41" i="34"/>
  <c r="T41" i="34"/>
  <c r="S42" i="34"/>
  <c r="T42" i="34"/>
  <c r="S43" i="34"/>
  <c r="T43" i="34"/>
  <c r="S44" i="34"/>
  <c r="T44" i="34"/>
  <c r="S45" i="34"/>
  <c r="T45" i="34"/>
  <c r="S46" i="34"/>
  <c r="T46" i="34"/>
  <c r="S47" i="34"/>
  <c r="T47" i="34"/>
  <c r="S48" i="34"/>
  <c r="T48" i="34"/>
  <c r="S49" i="34"/>
  <c r="T49" i="34"/>
  <c r="S50" i="34"/>
  <c r="T50" i="34"/>
  <c r="S51" i="34"/>
  <c r="T51" i="34"/>
  <c r="S52" i="34"/>
  <c r="T52" i="34"/>
  <c r="S53" i="34"/>
  <c r="T53" i="34"/>
  <c r="S54" i="34"/>
  <c r="T54" i="34"/>
  <c r="S55" i="34"/>
  <c r="T55" i="34"/>
  <c r="S56" i="34"/>
  <c r="T56" i="34"/>
  <c r="S57" i="34"/>
  <c r="T57" i="34"/>
  <c r="S58" i="34"/>
  <c r="T58" i="34"/>
  <c r="S59" i="34"/>
  <c r="T59" i="34"/>
  <c r="S60" i="34"/>
  <c r="T60" i="34"/>
  <c r="S61" i="34"/>
  <c r="T61" i="34"/>
  <c r="S62" i="34"/>
  <c r="T62" i="34"/>
  <c r="S63" i="34"/>
  <c r="T63" i="34"/>
  <c r="S64" i="34"/>
  <c r="T64" i="34"/>
  <c r="S65" i="34"/>
  <c r="T65" i="34"/>
  <c r="S66" i="34"/>
  <c r="T66" i="34"/>
  <c r="S67" i="34"/>
  <c r="T67" i="34"/>
  <c r="S68" i="34"/>
  <c r="T68" i="34"/>
  <c r="S69" i="34"/>
  <c r="T69" i="34"/>
  <c r="S70" i="34"/>
  <c r="T70" i="34"/>
  <c r="S71" i="34"/>
  <c r="T71" i="34"/>
  <c r="S72" i="34"/>
  <c r="T72" i="34"/>
  <c r="S73" i="34"/>
  <c r="T73" i="34"/>
  <c r="S74" i="34"/>
  <c r="T74" i="34"/>
  <c r="S75" i="34"/>
  <c r="T75" i="34"/>
  <c r="S76" i="34"/>
  <c r="T76" i="34"/>
  <c r="S77" i="34"/>
  <c r="T77" i="34"/>
  <c r="S78" i="34"/>
  <c r="T78" i="34"/>
  <c r="S79" i="34"/>
  <c r="T79" i="34"/>
  <c r="S80" i="34"/>
  <c r="T80" i="34"/>
  <c r="S81" i="34"/>
  <c r="T81" i="34"/>
  <c r="S82" i="34"/>
  <c r="T82" i="34"/>
  <c r="S83" i="34"/>
  <c r="T83" i="34"/>
  <c r="S84" i="34"/>
  <c r="T84" i="34"/>
  <c r="S85" i="34"/>
  <c r="T85" i="34"/>
  <c r="S86" i="34"/>
  <c r="T86" i="34"/>
  <c r="S87" i="34"/>
  <c r="T87" i="34"/>
  <c r="S88" i="34"/>
  <c r="T88" i="34"/>
  <c r="S89" i="34"/>
  <c r="T89" i="34"/>
  <c r="S90" i="34"/>
  <c r="T90" i="34"/>
  <c r="S91" i="34"/>
  <c r="T91" i="34"/>
  <c r="S92" i="34"/>
  <c r="T92" i="34"/>
  <c r="S93" i="34"/>
  <c r="T93" i="34"/>
  <c r="S94" i="34"/>
  <c r="T94" i="34"/>
  <c r="S95" i="34"/>
  <c r="T95" i="34"/>
  <c r="S96" i="34"/>
  <c r="T96" i="34"/>
  <c r="S97" i="34"/>
  <c r="T97" i="34"/>
  <c r="S98" i="34"/>
  <c r="T98" i="34"/>
  <c r="S99" i="34"/>
  <c r="T99" i="34"/>
  <c r="S100" i="34"/>
  <c r="T100" i="34"/>
  <c r="S101" i="34"/>
  <c r="T101" i="34"/>
  <c r="S102" i="34"/>
  <c r="T102" i="34"/>
  <c r="S103" i="34"/>
  <c r="T103" i="34"/>
  <c r="S104" i="34"/>
  <c r="T104" i="34"/>
  <c r="S105" i="34"/>
  <c r="T105" i="34"/>
  <c r="S106" i="34"/>
  <c r="T106" i="34"/>
  <c r="S107" i="34"/>
  <c r="T107" i="34"/>
  <c r="S108" i="34"/>
  <c r="T108" i="34"/>
  <c r="S109" i="34"/>
  <c r="T109" i="34"/>
  <c r="S110" i="34"/>
  <c r="T110" i="34"/>
  <c r="S111" i="34"/>
  <c r="T111" i="34"/>
  <c r="S112" i="34"/>
  <c r="T112" i="34"/>
  <c r="S113" i="34"/>
  <c r="T113" i="34"/>
  <c r="S114" i="34"/>
  <c r="T114" i="34"/>
  <c r="S115" i="34"/>
  <c r="T115" i="34"/>
  <c r="S116" i="34"/>
  <c r="T116" i="34"/>
  <c r="S117" i="34"/>
  <c r="T117" i="34"/>
  <c r="S118" i="34"/>
  <c r="T118" i="34"/>
  <c r="S119" i="34"/>
  <c r="T119" i="34"/>
  <c r="S120" i="34"/>
  <c r="T120" i="34"/>
  <c r="S121" i="34"/>
  <c r="T121" i="34"/>
  <c r="S122" i="34"/>
  <c r="T122" i="34"/>
  <c r="S123" i="34"/>
  <c r="T123" i="34"/>
  <c r="S124" i="34"/>
  <c r="T124" i="34"/>
  <c r="S125" i="34"/>
  <c r="T125" i="34"/>
  <c r="S126" i="34"/>
  <c r="T126" i="34"/>
  <c r="S127" i="34"/>
  <c r="T127" i="34"/>
  <c r="S128" i="34"/>
  <c r="T128" i="34"/>
  <c r="S129" i="34"/>
  <c r="T129" i="34"/>
  <c r="S130" i="34"/>
  <c r="T130" i="34"/>
  <c r="S131" i="34"/>
  <c r="T131" i="34"/>
  <c r="S132" i="34"/>
  <c r="T132" i="34"/>
  <c r="S133" i="34"/>
  <c r="T133" i="34"/>
  <c r="S134" i="34"/>
  <c r="T134" i="34"/>
  <c r="S135" i="34"/>
  <c r="T135" i="34"/>
  <c r="S136" i="34"/>
  <c r="T136" i="34"/>
  <c r="S137" i="34"/>
  <c r="T137" i="34"/>
  <c r="S138" i="34"/>
  <c r="T138" i="34"/>
  <c r="S139" i="34"/>
  <c r="T139" i="34"/>
  <c r="S140" i="34"/>
  <c r="T140" i="34"/>
  <c r="S141" i="34"/>
  <c r="T141" i="34"/>
  <c r="S142" i="34"/>
  <c r="T142" i="34"/>
  <c r="S143" i="34"/>
  <c r="T143" i="34"/>
  <c r="S144" i="34"/>
  <c r="T144" i="34"/>
  <c r="S145" i="34"/>
  <c r="T145" i="34"/>
  <c r="S146" i="34"/>
  <c r="T146" i="34"/>
  <c r="S147" i="34"/>
  <c r="T147" i="34"/>
  <c r="S148" i="34"/>
  <c r="T148" i="34"/>
  <c r="S149" i="34"/>
  <c r="T149" i="34"/>
  <c r="S150" i="34"/>
  <c r="T150" i="34"/>
  <c r="S151" i="34"/>
  <c r="T151" i="34"/>
  <c r="S152" i="34"/>
  <c r="T152" i="34"/>
  <c r="S153" i="34"/>
  <c r="T153" i="34"/>
  <c r="S154" i="34"/>
  <c r="T154" i="34"/>
  <c r="S155" i="34"/>
  <c r="T155" i="34"/>
  <c r="S156" i="34"/>
  <c r="T156" i="34"/>
  <c r="S157" i="34"/>
  <c r="T157" i="34"/>
  <c r="S158" i="34"/>
  <c r="T158" i="34"/>
  <c r="S159" i="34"/>
  <c r="T159" i="34"/>
  <c r="S160" i="34"/>
  <c r="T160" i="34"/>
  <c r="S161" i="34"/>
  <c r="T161" i="34"/>
  <c r="S162" i="34"/>
  <c r="T162" i="34"/>
  <c r="S163" i="34"/>
  <c r="T163" i="34"/>
  <c r="S164" i="34"/>
  <c r="T164" i="34"/>
  <c r="S165" i="34"/>
  <c r="T165" i="34"/>
  <c r="S166" i="34"/>
  <c r="T166" i="34"/>
  <c r="S167" i="34"/>
  <c r="T167" i="34"/>
  <c r="S168" i="34"/>
  <c r="T168" i="34"/>
  <c r="S169" i="34"/>
  <c r="T169" i="34"/>
  <c r="S170" i="34"/>
  <c r="T170" i="34"/>
  <c r="S171" i="34"/>
  <c r="T171" i="34"/>
  <c r="S172" i="34"/>
  <c r="T172" i="34"/>
  <c r="S173" i="34"/>
  <c r="T173" i="34"/>
  <c r="S174" i="34"/>
  <c r="T174" i="34"/>
  <c r="S175" i="34"/>
  <c r="T175" i="34"/>
  <c r="S176" i="34"/>
  <c r="T176" i="34"/>
  <c r="S177" i="34"/>
  <c r="T177" i="34"/>
  <c r="S178" i="34"/>
  <c r="T178" i="34"/>
  <c r="S179" i="34"/>
  <c r="T179" i="34"/>
  <c r="S180" i="34"/>
  <c r="T180" i="34"/>
  <c r="S181" i="34"/>
  <c r="T181" i="34"/>
  <c r="S182" i="34"/>
  <c r="T182" i="34"/>
  <c r="S183" i="34"/>
  <c r="T183" i="34"/>
  <c r="S184" i="34"/>
  <c r="T184" i="34"/>
  <c r="S185" i="34"/>
  <c r="T185" i="34"/>
  <c r="S186" i="34"/>
  <c r="T186" i="34"/>
  <c r="S187" i="34"/>
  <c r="T187" i="34"/>
  <c r="S188" i="34"/>
  <c r="T188" i="34"/>
  <c r="S189" i="34"/>
  <c r="T189" i="34"/>
  <c r="S190" i="34"/>
  <c r="T190" i="34"/>
  <c r="S191" i="34"/>
  <c r="T191" i="34"/>
  <c r="S192" i="34"/>
  <c r="T192" i="34"/>
  <c r="S193" i="34"/>
  <c r="T193" i="34"/>
  <c r="S194" i="34"/>
  <c r="T194" i="34"/>
  <c r="S195" i="34"/>
  <c r="T195" i="34"/>
  <c r="S196" i="34"/>
  <c r="T196" i="34"/>
  <c r="S197" i="34"/>
  <c r="T197" i="34"/>
  <c r="S198" i="34"/>
  <c r="T198" i="34"/>
  <c r="S199" i="34"/>
  <c r="T199" i="34"/>
  <c r="S200" i="34"/>
  <c r="T200" i="34"/>
  <c r="S201" i="34"/>
  <c r="T201" i="34"/>
  <c r="S202" i="34"/>
  <c r="T202" i="34"/>
  <c r="S203" i="34"/>
  <c r="T203" i="34"/>
  <c r="S204" i="34"/>
  <c r="T204" i="34"/>
  <c r="S205" i="34"/>
  <c r="T205" i="34"/>
  <c r="S206" i="34"/>
  <c r="T206" i="34"/>
  <c r="S207" i="34"/>
  <c r="T207" i="34"/>
  <c r="S208" i="34"/>
  <c r="T208" i="34"/>
  <c r="S209" i="34"/>
  <c r="T209" i="34"/>
  <c r="S210" i="34"/>
  <c r="T210" i="34"/>
  <c r="S211" i="34"/>
  <c r="T211" i="34"/>
  <c r="S212" i="34"/>
  <c r="T212" i="34"/>
  <c r="S213" i="34"/>
  <c r="T213" i="34"/>
  <c r="S214" i="34"/>
  <c r="T214" i="34"/>
  <c r="S215" i="34"/>
  <c r="T215" i="34"/>
  <c r="S216" i="34"/>
  <c r="T216" i="34"/>
  <c r="S217" i="34"/>
  <c r="T217" i="34"/>
  <c r="S218" i="34"/>
  <c r="T218" i="34"/>
  <c r="S219" i="34"/>
  <c r="T219" i="34"/>
  <c r="S220" i="34"/>
  <c r="T220" i="34"/>
  <c r="S221" i="34"/>
  <c r="T221" i="34"/>
  <c r="S222" i="34"/>
  <c r="T222" i="34"/>
  <c r="S223" i="34"/>
  <c r="T223" i="34"/>
  <c r="S224" i="34"/>
  <c r="T224" i="34"/>
  <c r="S225" i="34"/>
  <c r="T225" i="34"/>
  <c r="S226" i="34"/>
  <c r="T226" i="34"/>
  <c r="S227" i="34"/>
  <c r="T227" i="34"/>
  <c r="S228" i="34"/>
  <c r="T228" i="34"/>
  <c r="S229" i="34"/>
  <c r="T229" i="34"/>
  <c r="S230" i="34"/>
  <c r="T230" i="34"/>
  <c r="S231" i="34"/>
  <c r="T231" i="34"/>
  <c r="S232" i="34"/>
  <c r="T232" i="34"/>
  <c r="S233" i="34"/>
  <c r="T233" i="34"/>
  <c r="S234" i="34"/>
  <c r="T234" i="34"/>
  <c r="S235" i="34"/>
  <c r="T235" i="34"/>
  <c r="S236" i="34"/>
  <c r="T236" i="34"/>
  <c r="S237" i="34"/>
  <c r="T237" i="34"/>
  <c r="S238" i="34"/>
  <c r="T238" i="34"/>
  <c r="S239" i="34"/>
  <c r="T239" i="34"/>
  <c r="S240" i="34"/>
  <c r="T240" i="34"/>
  <c r="S241" i="34"/>
  <c r="T241" i="34"/>
  <c r="S242" i="34"/>
  <c r="T242" i="34"/>
  <c r="S243" i="34"/>
  <c r="T243" i="34"/>
  <c r="S244" i="34"/>
  <c r="T244" i="34"/>
  <c r="S245" i="34"/>
  <c r="T245" i="34"/>
  <c r="S246" i="34"/>
  <c r="T246" i="34"/>
  <c r="S247" i="34"/>
  <c r="T247" i="34"/>
  <c r="S248" i="34"/>
  <c r="T248" i="34"/>
  <c r="S249" i="34"/>
  <c r="T249" i="34"/>
  <c r="S250" i="34"/>
  <c r="T250" i="34"/>
  <c r="S251" i="34"/>
  <c r="T251" i="34"/>
  <c r="S252" i="34"/>
  <c r="T252" i="34"/>
  <c r="S253" i="34"/>
  <c r="T253" i="34"/>
  <c r="S254" i="34"/>
  <c r="T254" i="34"/>
  <c r="S255" i="34"/>
  <c r="T255" i="34"/>
  <c r="S256" i="34"/>
  <c r="T256" i="34"/>
  <c r="S257" i="34"/>
  <c r="T257" i="34"/>
  <c r="S258" i="34"/>
  <c r="T258" i="34"/>
  <c r="S259" i="34"/>
  <c r="T259" i="34"/>
  <c r="S260" i="34"/>
  <c r="T260" i="34"/>
  <c r="S261" i="34"/>
  <c r="T261" i="34"/>
  <c r="S262" i="34"/>
  <c r="T262" i="34"/>
  <c r="S263" i="34"/>
  <c r="T263" i="34"/>
  <c r="S264" i="34"/>
  <c r="T264" i="34"/>
  <c r="S265" i="34"/>
  <c r="T265" i="34"/>
  <c r="S266" i="34"/>
  <c r="T266" i="34"/>
  <c r="S267" i="34"/>
  <c r="T267" i="34"/>
  <c r="S268" i="34"/>
  <c r="T268" i="34"/>
  <c r="S269" i="34"/>
  <c r="T269" i="34"/>
  <c r="S270" i="34"/>
  <c r="T270" i="34"/>
  <c r="S271" i="34"/>
  <c r="T271" i="34"/>
  <c r="S272" i="34"/>
  <c r="T272" i="34"/>
  <c r="S273" i="34"/>
  <c r="T273" i="34"/>
  <c r="S274" i="34"/>
  <c r="T274" i="34"/>
  <c r="S275" i="34"/>
  <c r="T275" i="34"/>
  <c r="S276" i="34"/>
  <c r="T276" i="34"/>
  <c r="S277" i="34"/>
  <c r="T277" i="34"/>
  <c r="S278" i="34"/>
  <c r="T278" i="34"/>
  <c r="S279" i="34"/>
  <c r="T279" i="34"/>
  <c r="S280" i="34"/>
  <c r="T280" i="34"/>
  <c r="S281" i="34"/>
  <c r="T281" i="34"/>
  <c r="S282" i="34"/>
  <c r="T282" i="34"/>
  <c r="S283" i="34"/>
  <c r="T283" i="34"/>
  <c r="S284" i="34"/>
  <c r="T284" i="34"/>
  <c r="S285" i="34"/>
  <c r="T285" i="34"/>
  <c r="S286" i="34"/>
  <c r="S287" i="34"/>
  <c r="T287" i="34"/>
  <c r="S288" i="34"/>
  <c r="T288" i="34"/>
  <c r="S289" i="34"/>
  <c r="T289" i="34"/>
  <c r="S290" i="34"/>
  <c r="T290" i="34"/>
  <c r="S291" i="34"/>
  <c r="T291" i="34"/>
  <c r="S292" i="34"/>
  <c r="T292" i="34"/>
  <c r="S293" i="34"/>
  <c r="T293" i="34"/>
  <c r="S294" i="34"/>
  <c r="T294" i="34"/>
  <c r="S296" i="34"/>
  <c r="T296" i="34"/>
  <c r="S297" i="34"/>
  <c r="T297" i="34"/>
  <c r="S298" i="34"/>
  <c r="T298" i="34"/>
  <c r="S299" i="34"/>
  <c r="T299" i="34"/>
  <c r="S300" i="34"/>
  <c r="T300" i="34"/>
  <c r="S301" i="34"/>
  <c r="T301" i="34"/>
  <c r="S302" i="34"/>
  <c r="T302" i="34"/>
  <c r="S303" i="34"/>
  <c r="T303" i="34"/>
  <c r="S304" i="34"/>
  <c r="T304" i="34"/>
  <c r="S305" i="34"/>
  <c r="T305" i="34"/>
  <c r="S306" i="34"/>
  <c r="T306" i="34"/>
  <c r="S307" i="34"/>
  <c r="T307" i="34"/>
  <c r="S308" i="34"/>
  <c r="T308" i="34"/>
  <c r="S309" i="34"/>
  <c r="T309" i="34"/>
  <c r="S310" i="34"/>
  <c r="T310" i="34"/>
  <c r="S311" i="34"/>
  <c r="T311" i="34"/>
  <c r="S312" i="34"/>
  <c r="T312" i="34"/>
  <c r="S313" i="34"/>
  <c r="T313" i="34"/>
  <c r="S314" i="34"/>
  <c r="T314" i="34"/>
  <c r="S315" i="34"/>
  <c r="T315" i="34"/>
  <c r="S316" i="34"/>
  <c r="T316" i="34"/>
  <c r="T5" i="34"/>
  <c r="Q6" i="29"/>
  <c r="Q7" i="29"/>
  <c r="Q8" i="29"/>
  <c r="Q9" i="29"/>
  <c r="Q10" i="29"/>
  <c r="Q12" i="29"/>
  <c r="Q13" i="29"/>
  <c r="Q14" i="29"/>
  <c r="Q15" i="29"/>
  <c r="Q16" i="29"/>
  <c r="Q17" i="29"/>
  <c r="Q18" i="29"/>
  <c r="Q19" i="29"/>
  <c r="Q20" i="29"/>
  <c r="Q21" i="29"/>
  <c r="Q22" i="29"/>
  <c r="Q23" i="29"/>
  <c r="Q24" i="29"/>
  <c r="Q25" i="29"/>
  <c r="Q26" i="29"/>
  <c r="Q27" i="29"/>
  <c r="Q29" i="29"/>
  <c r="Q31" i="29"/>
  <c r="Q32" i="29"/>
  <c r="Q33" i="29"/>
  <c r="Q34" i="29"/>
  <c r="Q35" i="29"/>
  <c r="Q38" i="29"/>
  <c r="Q39" i="29"/>
  <c r="Q41" i="29"/>
  <c r="Q42" i="29"/>
  <c r="Q43" i="29"/>
  <c r="Q44" i="29"/>
  <c r="Q46" i="29"/>
  <c r="Q47" i="29"/>
  <c r="Q49" i="29"/>
  <c r="Q52" i="29"/>
  <c r="Q53" i="29"/>
  <c r="Q54" i="29"/>
  <c r="Q55" i="29"/>
  <c r="Q56" i="29"/>
  <c r="Q57" i="29"/>
  <c r="Q58" i="29"/>
  <c r="Q59" i="29"/>
  <c r="Q61" i="29"/>
  <c r="Q63" i="29"/>
  <c r="Q66" i="29"/>
  <c r="Q68" i="29"/>
  <c r="Q69" i="29"/>
  <c r="Q72" i="29"/>
  <c r="Q73" i="29"/>
  <c r="Q74" i="29"/>
  <c r="Q75" i="29"/>
  <c r="Q77" i="29"/>
  <c r="Q78" i="29"/>
  <c r="Q79" i="29"/>
  <c r="Q80" i="29"/>
  <c r="Q81" i="29"/>
  <c r="Q83" i="29"/>
  <c r="Q84" i="29"/>
  <c r="Q85" i="29"/>
  <c r="Q87" i="29"/>
  <c r="Q88" i="29"/>
  <c r="Q89" i="29"/>
  <c r="Q90" i="29"/>
  <c r="Q91" i="29"/>
  <c r="Q92" i="29"/>
  <c r="Q94" i="29"/>
  <c r="Q97" i="29"/>
  <c r="Q98" i="29"/>
  <c r="Q100" i="29"/>
  <c r="Q101" i="29"/>
  <c r="Q102" i="29"/>
  <c r="Q103" i="29"/>
  <c r="Q104" i="29"/>
  <c r="Q105" i="29"/>
  <c r="Q106" i="29"/>
  <c r="Q107" i="29"/>
  <c r="Q108" i="29"/>
  <c r="Q109" i="29"/>
  <c r="Q110" i="29"/>
  <c r="Q114" i="29"/>
  <c r="Q115" i="29"/>
  <c r="Q116" i="29"/>
  <c r="Q117" i="29"/>
  <c r="Q118" i="29"/>
  <c r="Q119" i="29"/>
  <c r="Q120" i="29"/>
  <c r="Q121" i="29"/>
  <c r="Q122" i="29"/>
  <c r="Q123" i="29"/>
  <c r="Q124" i="29"/>
  <c r="Q125" i="29"/>
  <c r="Q126" i="29"/>
  <c r="Q127" i="29"/>
  <c r="Q128" i="29"/>
  <c r="Q130" i="29"/>
  <c r="Q131" i="29"/>
  <c r="Q132" i="29"/>
  <c r="Q137" i="29"/>
  <c r="Q139" i="29"/>
  <c r="Q141" i="29"/>
  <c r="Q143" i="29"/>
  <c r="Q144" i="29"/>
  <c r="Q145" i="29"/>
  <c r="Q146" i="29"/>
  <c r="Q147" i="29"/>
  <c r="Q148" i="29"/>
  <c r="Q149" i="29"/>
  <c r="Q150" i="29"/>
  <c r="Q151" i="29"/>
  <c r="Q153" i="29"/>
  <c r="Q155" i="29"/>
  <c r="Q156" i="29"/>
  <c r="Q159" i="29"/>
  <c r="Q162" i="29"/>
  <c r="Q163" i="29"/>
  <c r="Q164" i="29"/>
  <c r="Q166" i="29"/>
  <c r="Q167" i="29"/>
  <c r="Q168" i="29"/>
  <c r="Q169" i="29"/>
  <c r="Q170" i="29"/>
  <c r="Q171" i="29"/>
  <c r="Q173" i="29"/>
  <c r="Q174" i="29"/>
  <c r="Q175" i="29"/>
  <c r="Q177" i="29"/>
  <c r="Q178" i="29"/>
  <c r="Q179" i="29"/>
  <c r="Q180" i="29"/>
  <c r="Q181" i="29"/>
  <c r="Q182" i="29"/>
  <c r="Q183" i="29"/>
  <c r="Q184" i="29"/>
  <c r="Q185" i="29"/>
  <c r="Q186" i="29"/>
  <c r="Q187" i="29"/>
  <c r="Q188" i="29"/>
  <c r="Q189" i="29"/>
  <c r="Q190" i="29"/>
  <c r="Q191" i="29"/>
  <c r="Q192" i="29"/>
  <c r="Q193" i="29"/>
  <c r="Q194" i="29"/>
  <c r="Q195" i="29"/>
  <c r="Q196" i="29"/>
  <c r="Q197" i="29"/>
  <c r="Q198" i="29"/>
  <c r="Q199" i="29"/>
  <c r="Q200" i="29"/>
  <c r="Q201" i="29"/>
  <c r="Q202" i="29"/>
  <c r="Q203" i="29"/>
  <c r="Q204" i="29"/>
  <c r="Q205" i="29"/>
  <c r="Q206" i="29"/>
  <c r="Q207" i="29"/>
  <c r="Q208" i="29"/>
  <c r="Q209" i="29"/>
  <c r="Q210" i="29"/>
  <c r="Q211" i="29"/>
  <c r="Q212" i="29"/>
  <c r="Q213" i="29"/>
  <c r="Q214" i="29"/>
  <c r="Q215" i="29"/>
  <c r="Q216" i="29"/>
  <c r="Q217" i="29"/>
  <c r="Q218" i="29"/>
  <c r="Q219" i="29"/>
  <c r="Q220" i="29"/>
  <c r="Q221" i="29"/>
  <c r="Q222" i="29"/>
  <c r="Q223" i="29"/>
  <c r="Q224" i="29"/>
  <c r="Q225" i="29"/>
  <c r="Q226" i="29"/>
  <c r="Q227" i="29"/>
  <c r="Q228" i="29"/>
  <c r="Q229" i="29"/>
  <c r="Q230" i="29"/>
  <c r="Q231" i="29"/>
  <c r="Q232" i="29"/>
  <c r="Q233" i="29"/>
  <c r="Q234" i="29"/>
  <c r="Q235" i="29"/>
  <c r="Q236" i="29"/>
  <c r="Q237" i="29"/>
  <c r="Q238" i="29"/>
  <c r="Q239" i="29"/>
  <c r="Q240" i="29"/>
  <c r="Q241" i="29"/>
  <c r="Q242" i="29"/>
  <c r="Q243" i="29"/>
  <c r="Q244" i="29"/>
  <c r="Q245" i="29"/>
  <c r="Q246" i="29"/>
  <c r="Q247" i="29"/>
  <c r="Q248" i="29"/>
  <c r="Q249" i="29"/>
  <c r="Q250" i="29"/>
  <c r="Q251" i="29"/>
  <c r="Q252" i="29"/>
  <c r="Q253" i="29"/>
  <c r="Q254" i="29"/>
  <c r="Q255" i="29"/>
  <c r="Q256" i="29"/>
  <c r="Q257" i="29"/>
  <c r="Q258" i="29"/>
  <c r="Q259" i="29"/>
  <c r="Q260" i="29"/>
  <c r="Q261" i="29"/>
  <c r="Q262" i="29"/>
  <c r="Q263" i="29"/>
  <c r="Q264" i="29"/>
  <c r="Q265" i="29"/>
  <c r="Q266" i="29"/>
  <c r="Q267" i="29"/>
  <c r="Q268" i="29"/>
  <c r="Q269" i="29"/>
  <c r="Q270" i="29"/>
  <c r="Q271" i="29"/>
  <c r="Q272" i="29"/>
  <c r="Q273" i="29"/>
  <c r="Q274" i="29"/>
  <c r="Q275" i="29"/>
  <c r="Q276" i="29"/>
  <c r="Q277" i="29"/>
  <c r="Q278" i="29"/>
  <c r="Q279" i="29"/>
  <c r="Q280" i="29"/>
  <c r="Q281" i="29"/>
  <c r="Q282" i="29"/>
  <c r="Q283" i="29"/>
  <c r="Q284" i="29"/>
  <c r="Q285" i="29"/>
  <c r="Q286" i="29"/>
  <c r="Q287" i="29"/>
  <c r="Q288" i="29"/>
  <c r="Q289" i="29"/>
  <c r="Q290" i="29"/>
  <c r="Q291" i="29"/>
  <c r="Q292" i="29"/>
  <c r="Q293" i="29"/>
  <c r="Q294" i="29"/>
  <c r="Q296" i="29"/>
  <c r="Q297" i="29"/>
  <c r="Q298" i="29"/>
  <c r="Q299" i="29"/>
  <c r="Q300" i="29"/>
  <c r="Q301" i="29"/>
  <c r="Q302" i="29"/>
  <c r="Q303" i="29"/>
  <c r="Q304" i="29"/>
  <c r="Q305" i="29"/>
  <c r="Q306" i="29"/>
  <c r="Q307" i="29"/>
  <c r="Q308" i="29"/>
  <c r="Q309" i="29"/>
  <c r="Q310" i="29"/>
  <c r="Q311" i="29"/>
  <c r="Q312" i="29"/>
  <c r="Q313" i="29"/>
  <c r="Q314" i="29"/>
  <c r="Q315" i="29"/>
  <c r="Q316" i="29"/>
  <c r="Q5" i="29"/>
  <c r="Q28" i="29"/>
  <c r="Q30" i="29"/>
  <c r="Q36" i="29"/>
  <c r="Q37" i="29"/>
  <c r="Q40" i="29"/>
  <c r="Q45" i="29"/>
  <c r="Q48" i="29"/>
  <c r="Q50" i="29"/>
  <c r="Q51" i="29"/>
  <c r="Q60" i="29"/>
  <c r="Q62" i="29"/>
  <c r="Q64" i="29"/>
  <c r="Q67" i="29"/>
  <c r="Q70" i="29"/>
  <c r="Q71" i="29"/>
  <c r="Q76" i="29"/>
  <c r="Q82" i="29"/>
  <c r="Q86" i="29"/>
  <c r="Q93" i="29"/>
  <c r="Q95" i="29"/>
  <c r="Q96" i="29"/>
  <c r="Q99" i="29"/>
  <c r="Q111" i="29"/>
  <c r="Q112" i="29"/>
  <c r="Q113" i="29"/>
  <c r="Q129" i="29"/>
  <c r="Q133" i="29"/>
  <c r="Q134" i="29"/>
  <c r="Q135" i="29"/>
  <c r="Q136" i="29"/>
  <c r="Q140" i="29"/>
  <c r="Q142" i="29"/>
  <c r="Q152" i="29"/>
  <c r="Q154" i="29"/>
  <c r="Q157" i="29"/>
  <c r="Q158" i="29"/>
  <c r="Q160" i="29"/>
  <c r="Q161" i="29"/>
  <c r="Q165" i="29"/>
  <c r="Q172" i="29"/>
  <c r="Q176" i="29"/>
  <c r="R12" i="29"/>
  <c r="R22" i="29"/>
  <c r="R23" i="29"/>
  <c r="R24" i="29"/>
  <c r="R25" i="29"/>
  <c r="R26" i="29"/>
  <c r="R27" i="29"/>
  <c r="R28" i="29"/>
  <c r="R29" i="29"/>
  <c r="R30" i="29"/>
  <c r="R31" i="29"/>
  <c r="R32" i="29"/>
  <c r="R33" i="29"/>
  <c r="R34" i="29"/>
  <c r="R35" i="29"/>
  <c r="R36" i="29"/>
  <c r="R37" i="29"/>
  <c r="R38" i="29"/>
  <c r="R39" i="29"/>
  <c r="R40" i="29"/>
  <c r="R41" i="29"/>
  <c r="R42" i="29"/>
  <c r="R43" i="29"/>
  <c r="R44" i="29"/>
  <c r="R45" i="29"/>
  <c r="R46" i="29"/>
  <c r="R47" i="29"/>
  <c r="R48" i="29"/>
  <c r="R49" i="29"/>
  <c r="R50" i="29"/>
  <c r="R51" i="29"/>
  <c r="R52" i="29"/>
  <c r="R53" i="29"/>
  <c r="R54" i="29"/>
  <c r="R55" i="29"/>
  <c r="R56" i="29"/>
  <c r="R57" i="29"/>
  <c r="R58" i="29"/>
  <c r="R59" i="29"/>
  <c r="R60" i="29"/>
  <c r="R61" i="29"/>
  <c r="R62" i="29"/>
  <c r="R63" i="29"/>
  <c r="R64" i="29"/>
  <c r="R65" i="29"/>
  <c r="R66" i="29"/>
  <c r="R67" i="29"/>
  <c r="R68" i="29"/>
  <c r="R69" i="29"/>
  <c r="R70" i="29"/>
  <c r="R71" i="29"/>
  <c r="R72" i="29"/>
  <c r="R73" i="29"/>
  <c r="R74" i="29"/>
  <c r="R75" i="29"/>
  <c r="R76" i="29"/>
  <c r="R77" i="29"/>
  <c r="R78" i="29"/>
  <c r="R79" i="29"/>
  <c r="R80" i="29"/>
  <c r="R81" i="29"/>
  <c r="R82" i="29"/>
  <c r="R83" i="29"/>
  <c r="R84" i="29"/>
  <c r="R85" i="29"/>
  <c r="R86" i="29"/>
  <c r="R87" i="29"/>
  <c r="R88" i="29"/>
  <c r="R89" i="29"/>
  <c r="R90" i="29"/>
  <c r="R91" i="29"/>
  <c r="R92" i="29"/>
  <c r="R93" i="29"/>
  <c r="R94" i="29"/>
  <c r="R95" i="29"/>
  <c r="R96" i="29"/>
  <c r="R97" i="29"/>
  <c r="R98" i="29"/>
  <c r="R99" i="29"/>
  <c r="R100" i="29"/>
  <c r="R101" i="29"/>
  <c r="R102" i="29"/>
  <c r="R103" i="29"/>
  <c r="R104" i="29"/>
  <c r="R105" i="29"/>
  <c r="R106" i="29"/>
  <c r="R107" i="29"/>
  <c r="R108" i="29"/>
  <c r="R109" i="29"/>
  <c r="R110" i="29"/>
  <c r="R111" i="29"/>
  <c r="R112" i="29"/>
  <c r="R113" i="29"/>
  <c r="R114" i="29"/>
  <c r="R115" i="29"/>
  <c r="R116" i="29"/>
  <c r="R117" i="29"/>
  <c r="R118" i="29"/>
  <c r="R119" i="29"/>
  <c r="R120" i="29"/>
  <c r="R121" i="29"/>
  <c r="R122" i="29"/>
  <c r="R123" i="29"/>
  <c r="R124" i="29"/>
  <c r="R125" i="29"/>
  <c r="R126" i="29"/>
  <c r="R127" i="29"/>
  <c r="R128" i="29"/>
  <c r="R129" i="29"/>
  <c r="R130" i="29"/>
  <c r="R131" i="29"/>
  <c r="R132" i="29"/>
  <c r="R133" i="29"/>
  <c r="R134" i="29"/>
  <c r="R135" i="29"/>
  <c r="R136" i="29"/>
  <c r="R137" i="29"/>
  <c r="R138" i="29"/>
  <c r="R139" i="29"/>
  <c r="R140" i="29"/>
  <c r="R141" i="29"/>
  <c r="R142" i="29"/>
  <c r="R143" i="29"/>
  <c r="R144" i="29"/>
  <c r="R145" i="29"/>
  <c r="R146" i="29"/>
  <c r="R147" i="29"/>
  <c r="R148" i="29"/>
  <c r="R149" i="29"/>
  <c r="R150" i="29"/>
  <c r="R151" i="29"/>
  <c r="R152" i="29"/>
  <c r="R153" i="29"/>
  <c r="R154" i="29"/>
  <c r="R155" i="29"/>
  <c r="R156" i="29"/>
  <c r="R157" i="29"/>
  <c r="R158" i="29"/>
  <c r="R159" i="29"/>
  <c r="R160" i="29"/>
  <c r="R161" i="29"/>
  <c r="R162" i="29"/>
  <c r="R163" i="29"/>
  <c r="R164" i="29"/>
  <c r="R165" i="29"/>
  <c r="R166" i="29"/>
  <c r="R167" i="29"/>
  <c r="R168" i="29"/>
  <c r="R169" i="29"/>
  <c r="R170" i="29"/>
  <c r="R171" i="29"/>
  <c r="R172" i="29"/>
  <c r="R173" i="29"/>
  <c r="R174" i="29"/>
  <c r="R175" i="29"/>
  <c r="R176" i="29"/>
  <c r="R177" i="29"/>
  <c r="R178" i="29"/>
  <c r="R179" i="29"/>
  <c r="R180" i="29"/>
  <c r="R181" i="29"/>
  <c r="R182" i="29"/>
  <c r="R183" i="29"/>
  <c r="R184" i="29"/>
  <c r="R185" i="29"/>
  <c r="R186" i="29"/>
  <c r="R187" i="29"/>
  <c r="R188" i="29"/>
  <c r="R189" i="29"/>
  <c r="R190" i="29"/>
  <c r="R191" i="29"/>
  <c r="R192" i="29"/>
  <c r="R193" i="29"/>
  <c r="R194" i="29"/>
  <c r="R195" i="29"/>
  <c r="R196" i="29"/>
  <c r="R197" i="29"/>
  <c r="R198" i="29"/>
  <c r="R199" i="29"/>
  <c r="R200" i="29"/>
  <c r="R201" i="29"/>
  <c r="R202" i="29"/>
  <c r="R203" i="29"/>
  <c r="R204" i="29"/>
  <c r="R205" i="29"/>
  <c r="R206" i="29"/>
  <c r="R207" i="29"/>
  <c r="R208" i="29"/>
  <c r="R209" i="29"/>
  <c r="R210" i="29"/>
  <c r="R211" i="29"/>
  <c r="R212" i="29"/>
  <c r="R214" i="29"/>
  <c r="R215" i="29"/>
  <c r="R216" i="29"/>
  <c r="R217" i="29"/>
  <c r="R218" i="29"/>
  <c r="R219" i="29"/>
  <c r="R220" i="29"/>
  <c r="R221" i="29"/>
  <c r="R222" i="29"/>
  <c r="R223" i="29"/>
  <c r="R224" i="29"/>
  <c r="R225" i="29"/>
  <c r="R226" i="29"/>
  <c r="R227" i="29"/>
  <c r="R228" i="29"/>
  <c r="R229" i="29"/>
  <c r="R230" i="29"/>
  <c r="R231" i="29"/>
  <c r="R232" i="29"/>
  <c r="R233" i="29"/>
  <c r="R234" i="29"/>
  <c r="R235" i="29"/>
  <c r="R236" i="29"/>
  <c r="R237" i="29"/>
  <c r="R238" i="29"/>
  <c r="R239" i="29"/>
  <c r="R240" i="29"/>
  <c r="R241" i="29"/>
  <c r="R242" i="29"/>
  <c r="R243" i="29"/>
  <c r="R244" i="29"/>
  <c r="R245" i="29"/>
  <c r="R246" i="29"/>
  <c r="R247" i="29"/>
  <c r="R248" i="29"/>
  <c r="R249" i="29"/>
  <c r="R250" i="29"/>
  <c r="R251" i="29"/>
  <c r="R252" i="29"/>
  <c r="R253" i="29"/>
  <c r="R254" i="29"/>
  <c r="R255" i="29"/>
  <c r="R256" i="29"/>
  <c r="R257" i="29"/>
  <c r="R258" i="29"/>
  <c r="R259" i="29"/>
  <c r="R260" i="29"/>
  <c r="R261" i="29"/>
  <c r="R262" i="29"/>
  <c r="R263" i="29"/>
  <c r="R264" i="29"/>
  <c r="R265" i="29"/>
  <c r="R266" i="29"/>
  <c r="R267" i="29"/>
  <c r="R268" i="29"/>
  <c r="R269" i="29"/>
  <c r="R270" i="29"/>
  <c r="R271" i="29"/>
  <c r="R272" i="29"/>
  <c r="R273" i="29"/>
  <c r="R274" i="29"/>
  <c r="R275" i="29"/>
  <c r="R276" i="29"/>
  <c r="R277" i="29"/>
  <c r="R278" i="29"/>
  <c r="R279" i="29"/>
  <c r="R280" i="29"/>
  <c r="R281" i="29"/>
  <c r="R282" i="29"/>
  <c r="R283" i="29"/>
  <c r="R284" i="29"/>
  <c r="R285" i="29"/>
  <c r="R286" i="29"/>
  <c r="R287" i="29"/>
  <c r="R288" i="29"/>
  <c r="R289" i="29"/>
  <c r="R290" i="29"/>
  <c r="R291" i="29"/>
  <c r="R292" i="29"/>
  <c r="R293" i="29"/>
  <c r="R294" i="29"/>
  <c r="R296" i="29"/>
  <c r="R297" i="29"/>
  <c r="R298" i="29"/>
  <c r="R299" i="29"/>
  <c r="R300" i="29"/>
  <c r="R301" i="29"/>
  <c r="R302" i="29"/>
  <c r="R303" i="29"/>
  <c r="R304" i="29"/>
  <c r="R305" i="29"/>
  <c r="R306" i="29"/>
  <c r="R307" i="29"/>
  <c r="R308" i="29"/>
  <c r="R309" i="29"/>
  <c r="R310" i="29"/>
  <c r="R311" i="29"/>
  <c r="R312" i="29"/>
  <c r="R313" i="29"/>
  <c r="R314" i="29"/>
  <c r="R315" i="29"/>
  <c r="R316" i="29"/>
  <c r="R8" i="29"/>
  <c r="R9" i="29"/>
  <c r="R10" i="29"/>
  <c r="R11" i="29"/>
  <c r="R13" i="29"/>
  <c r="R14" i="29"/>
  <c r="R15" i="29"/>
  <c r="R16" i="29"/>
  <c r="R17" i="29"/>
  <c r="R18" i="29"/>
  <c r="R19" i="29"/>
  <c r="R20" i="29"/>
  <c r="R21" i="29"/>
  <c r="P44" i="27" l="1"/>
  <c r="O44" i="27"/>
  <c r="N44" i="27"/>
  <c r="M44" i="27"/>
  <c r="L44" i="27"/>
  <c r="K44" i="27"/>
  <c r="J44" i="27"/>
  <c r="I44" i="27"/>
  <c r="H44" i="27"/>
  <c r="G44" i="27"/>
  <c r="F44" i="27"/>
  <c r="E44" i="27"/>
  <c r="D44" i="27"/>
  <c r="C44" i="27"/>
  <c r="B44" i="27"/>
  <c r="F19" i="27"/>
  <c r="C19" i="27"/>
  <c r="D19" i="27"/>
  <c r="E19" i="27"/>
  <c r="G19" i="27"/>
  <c r="H19" i="27"/>
  <c r="I19" i="27"/>
  <c r="J19" i="27"/>
  <c r="K19" i="27"/>
  <c r="L19" i="27"/>
  <c r="M19" i="27"/>
  <c r="N19" i="27"/>
  <c r="O19" i="27"/>
  <c r="P19" i="27"/>
  <c r="B19" i="27"/>
</calcChain>
</file>

<file path=xl/sharedStrings.xml><?xml version="1.0" encoding="utf-8"?>
<sst xmlns="http://schemas.openxmlformats.org/spreadsheetml/2006/main" count="4703" uniqueCount="651">
  <si>
    <t>Kvalitet och bortfall</t>
  </si>
  <si>
    <t>Definitioner och mått</t>
  </si>
  <si>
    <t>Material och metod</t>
  </si>
  <si>
    <t>Ordlista</t>
  </si>
  <si>
    <t>List of Terms</t>
  </si>
  <si>
    <t>Innehållsförteckning</t>
  </si>
  <si>
    <t>Artikelnummer</t>
  </si>
  <si>
    <t>ISSN</t>
  </si>
  <si>
    <t>Mer information</t>
  </si>
  <si>
    <t>Kontakt</t>
  </si>
  <si>
    <t>Ordlista - List of Terms</t>
  </si>
  <si>
    <t>Denna publikation skyddas av upphovsrättslagen. Vid citat ska källan uppges.</t>
  </si>
  <si>
    <t>Publiceringsdatum</t>
  </si>
  <si>
    <t>Observera att beteckningen eller logotyperna inte får användas vid vidarebearbetningar av statistiken.</t>
  </si>
  <si>
    <t>Faktablad om statistiken</t>
  </si>
  <si>
    <t>Statistikdatabas</t>
  </si>
  <si>
    <t>andel</t>
  </si>
  <si>
    <t>proportion</t>
  </si>
  <si>
    <t>antal</t>
  </si>
  <si>
    <t>number</t>
  </si>
  <si>
    <t>befolkning</t>
  </si>
  <si>
    <t>population</t>
  </si>
  <si>
    <t>behovsprövad</t>
  </si>
  <si>
    <t>need-tested</t>
  </si>
  <si>
    <t>beslut</t>
  </si>
  <si>
    <t>decision</t>
  </si>
  <si>
    <t>beviljad</t>
  </si>
  <si>
    <t>granted</t>
  </si>
  <si>
    <t>boendestöd</t>
  </si>
  <si>
    <t>living support (practical or social)</t>
  </si>
  <si>
    <t>bostad</t>
  </si>
  <si>
    <t>dagverksamhet</t>
  </si>
  <si>
    <t>daytime activities</t>
  </si>
  <si>
    <t>fördelning</t>
  </si>
  <si>
    <t>distribution</t>
  </si>
  <si>
    <t>hela riket</t>
  </si>
  <si>
    <t>the entire country</t>
  </si>
  <si>
    <t>hemtjänst</t>
  </si>
  <si>
    <t>home help services</t>
  </si>
  <si>
    <t>hemtjänsttimmar</t>
  </si>
  <si>
    <t>hours of home help services</t>
  </si>
  <si>
    <t>kommun</t>
  </si>
  <si>
    <t>municipality</t>
  </si>
  <si>
    <t>kommunvis fördelning</t>
  </si>
  <si>
    <t>(distribution) by municipality</t>
  </si>
  <si>
    <t>women</t>
  </si>
  <si>
    <t>kön</t>
  </si>
  <si>
    <t>länsvis fördelning</t>
  </si>
  <si>
    <t>men</t>
  </si>
  <si>
    <t>ordinärt boende</t>
  </si>
  <si>
    <t>ordinary housing</t>
  </si>
  <si>
    <t>permanent boende</t>
  </si>
  <si>
    <t>permanent housing</t>
  </si>
  <si>
    <t>personer</t>
  </si>
  <si>
    <t>personlig omvårdnad</t>
  </si>
  <si>
    <t>personal care</t>
  </si>
  <si>
    <t>redovisning</t>
  </si>
  <si>
    <t>report, review</t>
  </si>
  <si>
    <t>riket</t>
  </si>
  <si>
    <t>all of Sweden</t>
  </si>
  <si>
    <t>samtliga</t>
  </si>
  <si>
    <t>all</t>
  </si>
  <si>
    <t>service</t>
  </si>
  <si>
    <t>socialtjänstlagen</t>
  </si>
  <si>
    <t>the Social Services Act</t>
  </si>
  <si>
    <t>summa</t>
  </si>
  <si>
    <t>sum</t>
  </si>
  <si>
    <t>special (forms of) housing</t>
  </si>
  <si>
    <t>totalt</t>
  </si>
  <si>
    <t>total (of)</t>
  </si>
  <si>
    <t>trygghetslarm</t>
  </si>
  <si>
    <t>ålder</t>
  </si>
  <si>
    <t>age</t>
  </si>
  <si>
    <t>särskilda boendeformer/särskilt boende</t>
  </si>
  <si>
    <t>short-term housing</t>
  </si>
  <si>
    <t xml:space="preserve">äldre </t>
  </si>
  <si>
    <t xml:space="preserve">elderly, older    </t>
  </si>
  <si>
    <t>kontaktfamilj</t>
  </si>
  <si>
    <t>contact family</t>
  </si>
  <si>
    <t>kontaktperson</t>
  </si>
  <si>
    <t>contact person</t>
  </si>
  <si>
    <t>residence, housing</t>
  </si>
  <si>
    <t>security alarm (connected to an individual in her/his residence)</t>
  </si>
  <si>
    <t>Boendestöd</t>
  </si>
  <si>
    <t>Dagverksamhet</t>
  </si>
  <si>
    <t>Hemtjänst</t>
  </si>
  <si>
    <t>Kontaktfamilj</t>
  </si>
  <si>
    <t>Kontaktperson</t>
  </si>
  <si>
    <t>Korttidsplats</t>
  </si>
  <si>
    <t>Ordinärt boende</t>
  </si>
  <si>
    <t>Personlig omvårdnad</t>
  </si>
  <si>
    <t>Service</t>
  </si>
  <si>
    <t>Särskilt boende</t>
  </si>
  <si>
    <t>Trygghetslarm</t>
  </si>
  <si>
    <t xml:space="preserve">Bistånd i form av bäddplats utanför det egna boendet avsedd för tillfällig vård och omsorg dygnet runt. Boendet förenas med behandling, rehabilitering, omvårdnad, växelvård och avlösning av anhörig. </t>
  </si>
  <si>
    <t>Bistånd i form av sysselsättning, gemenskap, behandling eller rehabilitering utanför den egna bostaden.</t>
  </si>
  <si>
    <t>Distribution av färdiglagad mat till den enskilde i bostaden.</t>
  </si>
  <si>
    <t>Matdistribution</t>
  </si>
  <si>
    <t>Hemtjänstinsatser som kan innebära hjälp med att äta och dricka, klä sig och förflytta sig, sköta personlig hygien och övriga insatser som behövs för att bryta isolering eller för att den enskilde ska känna sig trygg och säker i det egna hemmet.</t>
  </si>
  <si>
    <t xml:space="preserve">Bistånd i form av stöd i den dagliga livsföringen riktat till personer med psykiska funktionshinder i eget boende. Boendestöd kan vara ett såväl praktiskt som socialt stöd för att stärka en persons förmåga att klara vardagen i bostaden och ute i samhället. </t>
  </si>
  <si>
    <t>Person som utses av socialnämnden med uppgift att hjälpa den enskilde och hans eller hennes närmaste i personliga angelägenheter.</t>
  </si>
  <si>
    <t>2. Insats per boendeform</t>
  </si>
  <si>
    <t>4. Hemtjänstinsatser kommun</t>
  </si>
  <si>
    <t>5. Hemtjänsttimmar åldersgrupp</t>
  </si>
  <si>
    <t>6. Hemtjänsttimmar kommun</t>
  </si>
  <si>
    <t>7. Insats per kommun</t>
  </si>
  <si>
    <t>1. Insats per åldersgrupp</t>
  </si>
  <si>
    <t>3. Hemtjänst per kommun</t>
  </si>
  <si>
    <t>8. Särskilt boende per kommun</t>
  </si>
  <si>
    <t>Riket</t>
  </si>
  <si>
    <t>Stockholms län</t>
  </si>
  <si>
    <t>Botkyrka</t>
  </si>
  <si>
    <t>Danderyd</t>
  </si>
  <si>
    <t>Ekerö</t>
  </si>
  <si>
    <t>Haninge</t>
  </si>
  <si>
    <t>Huddinge</t>
  </si>
  <si>
    <t>Järfälla</t>
  </si>
  <si>
    <t>Lidingö</t>
  </si>
  <si>
    <t>Nacka</t>
  </si>
  <si>
    <t>Norrtälje</t>
  </si>
  <si>
    <t>Nykvarn</t>
  </si>
  <si>
    <t>Nynäshamn</t>
  </si>
  <si>
    <t>Salem</t>
  </si>
  <si>
    <t>Sigtuna</t>
  </si>
  <si>
    <t>Sollentuna</t>
  </si>
  <si>
    <t>Solna</t>
  </si>
  <si>
    <t>Stockholm</t>
  </si>
  <si>
    <t>Sundbyberg</t>
  </si>
  <si>
    <t>Södertälje</t>
  </si>
  <si>
    <t>Tyresö</t>
  </si>
  <si>
    <t>Täby</t>
  </si>
  <si>
    <t>Upplands Väsby</t>
  </si>
  <si>
    <t>Upplands-Bro</t>
  </si>
  <si>
    <t>Vallentuna</t>
  </si>
  <si>
    <t>Vaxholm</t>
  </si>
  <si>
    <t>Värmdö</t>
  </si>
  <si>
    <t>Österåker</t>
  </si>
  <si>
    <t>Uppsala län</t>
  </si>
  <si>
    <t>Enköping</t>
  </si>
  <si>
    <t>Heby</t>
  </si>
  <si>
    <t>Håbo</t>
  </si>
  <si>
    <t>Knivsta</t>
  </si>
  <si>
    <t>Tierp</t>
  </si>
  <si>
    <t>Uppsala</t>
  </si>
  <si>
    <t>Älvkarleby</t>
  </si>
  <si>
    <t>Östhammar</t>
  </si>
  <si>
    <t>Södermanlands län</t>
  </si>
  <si>
    <t>Eskilstuna</t>
  </si>
  <si>
    <t>Flen</t>
  </si>
  <si>
    <t>Gnesta</t>
  </si>
  <si>
    <t>Katrineholm</t>
  </si>
  <si>
    <t>Nyköping</t>
  </si>
  <si>
    <t>Oxelösund</t>
  </si>
  <si>
    <t>Strängnäs</t>
  </si>
  <si>
    <t>Trosa</t>
  </si>
  <si>
    <t>Vingåker</t>
  </si>
  <si>
    <t>Östergötlands län</t>
  </si>
  <si>
    <t>Boxholm</t>
  </si>
  <si>
    <t>Finspång</t>
  </si>
  <si>
    <t>Kinda</t>
  </si>
  <si>
    <t>Linköping</t>
  </si>
  <si>
    <t>Mjölby</t>
  </si>
  <si>
    <t>Motala</t>
  </si>
  <si>
    <t>Norrköping</t>
  </si>
  <si>
    <t>Söderköping</t>
  </si>
  <si>
    <t>Vadstena</t>
  </si>
  <si>
    <t>Valdemarsvik</t>
  </si>
  <si>
    <t>Ydre</t>
  </si>
  <si>
    <t>Åtvidaberg</t>
  </si>
  <si>
    <t>Ödeshög</t>
  </si>
  <si>
    <t>Jönköpings län</t>
  </si>
  <si>
    <t>Aneby</t>
  </si>
  <si>
    <t>Eksjö</t>
  </si>
  <si>
    <t>Gislaved</t>
  </si>
  <si>
    <t>Gnosjö</t>
  </si>
  <si>
    <t>Habo</t>
  </si>
  <si>
    <t>Jönköping</t>
  </si>
  <si>
    <t>Mullsjö</t>
  </si>
  <si>
    <t>Nässjö</t>
  </si>
  <si>
    <t>Sävsjö</t>
  </si>
  <si>
    <t>Vaggeryd</t>
  </si>
  <si>
    <t>Vetlanda</t>
  </si>
  <si>
    <t>Värnamo</t>
  </si>
  <si>
    <t>Kronobergs län</t>
  </si>
  <si>
    <t>Alvesta</t>
  </si>
  <si>
    <t>Lessebo</t>
  </si>
  <si>
    <t>Ljungby</t>
  </si>
  <si>
    <t>Markaryd</t>
  </si>
  <si>
    <t>Tingsryd</t>
  </si>
  <si>
    <t>Uppvidinge</t>
  </si>
  <si>
    <t>Växjö</t>
  </si>
  <si>
    <t>Älmhult</t>
  </si>
  <si>
    <t>Kalmar län</t>
  </si>
  <si>
    <t>Borgholm</t>
  </si>
  <si>
    <t>Emmaboda</t>
  </si>
  <si>
    <t>Hultsfred</t>
  </si>
  <si>
    <t>Kalmar</t>
  </si>
  <si>
    <t>Mönsterås</t>
  </si>
  <si>
    <t>Mörbylånga</t>
  </si>
  <si>
    <t>Nybro</t>
  </si>
  <si>
    <t>Oskarshamn</t>
  </si>
  <si>
    <t>Vimmerby</t>
  </si>
  <si>
    <t>Västervik</t>
  </si>
  <si>
    <t>Gotlands län</t>
  </si>
  <si>
    <t>Gotland</t>
  </si>
  <si>
    <t>Blekinge län</t>
  </si>
  <si>
    <t>Karlshamn</t>
  </si>
  <si>
    <t>Karlskrona</t>
  </si>
  <si>
    <t>Olofström</t>
  </si>
  <si>
    <t>Ronneby</t>
  </si>
  <si>
    <t>Sölvesborg</t>
  </si>
  <si>
    <t>Skåne län</t>
  </si>
  <si>
    <t>Bjuv</t>
  </si>
  <si>
    <t>Bromölla</t>
  </si>
  <si>
    <t>Burlöv</t>
  </si>
  <si>
    <t>Båstad</t>
  </si>
  <si>
    <t>Eslöv</t>
  </si>
  <si>
    <t>Helsingborg</t>
  </si>
  <si>
    <t>Hässleholm</t>
  </si>
  <si>
    <t>Höganäs</t>
  </si>
  <si>
    <t>Hörby</t>
  </si>
  <si>
    <t>Höör</t>
  </si>
  <si>
    <t>Klippan</t>
  </si>
  <si>
    <t>Kristianstad</t>
  </si>
  <si>
    <t>Kävlinge</t>
  </si>
  <si>
    <t>Landskrona</t>
  </si>
  <si>
    <t>Lomma</t>
  </si>
  <si>
    <t>Lund</t>
  </si>
  <si>
    <t>Malmö</t>
  </si>
  <si>
    <t>Osby</t>
  </si>
  <si>
    <t>Perstorp</t>
  </si>
  <si>
    <t>Simrishamn</t>
  </si>
  <si>
    <t>Sjöbo</t>
  </si>
  <si>
    <t>Skurup</t>
  </si>
  <si>
    <t>Staffanstorp</t>
  </si>
  <si>
    <t>Svalöv</t>
  </si>
  <si>
    <t>Svedala</t>
  </si>
  <si>
    <t>Tomelilla</t>
  </si>
  <si>
    <t>Trelleborg</t>
  </si>
  <si>
    <t>Vellinge</t>
  </si>
  <si>
    <t>Ystad</t>
  </si>
  <si>
    <t>Åstorp</t>
  </si>
  <si>
    <t>Ängelholm</t>
  </si>
  <si>
    <t>Örkelljunga</t>
  </si>
  <si>
    <t>Östra Göinge</t>
  </si>
  <si>
    <t>Hallands län</t>
  </si>
  <si>
    <t>Falkenberg</t>
  </si>
  <si>
    <t>Halmstad</t>
  </si>
  <si>
    <t>Hylte</t>
  </si>
  <si>
    <t>Kungsbacka</t>
  </si>
  <si>
    <t>Laholm</t>
  </si>
  <si>
    <t>Varberg</t>
  </si>
  <si>
    <t>Västra Götalands län</t>
  </si>
  <si>
    <t>Ale</t>
  </si>
  <si>
    <t>Alingsås</t>
  </si>
  <si>
    <t>Bengtsfors</t>
  </si>
  <si>
    <t>Bollebygd</t>
  </si>
  <si>
    <t>Borås</t>
  </si>
  <si>
    <t>Dals-Ed</t>
  </si>
  <si>
    <t>Essunga</t>
  </si>
  <si>
    <t>Falköping</t>
  </si>
  <si>
    <t>Färgelanda</t>
  </si>
  <si>
    <t>Grästorp</t>
  </si>
  <si>
    <t>Gullspång</t>
  </si>
  <si>
    <t>Göteborg</t>
  </si>
  <si>
    <t>Götene</t>
  </si>
  <si>
    <t>Herrljunga</t>
  </si>
  <si>
    <t>Hjo</t>
  </si>
  <si>
    <t>Härryda</t>
  </si>
  <si>
    <t>Karlsborg</t>
  </si>
  <si>
    <t>Kungälv</t>
  </si>
  <si>
    <t>Lerum</t>
  </si>
  <si>
    <t>Lidköping</t>
  </si>
  <si>
    <t>Lilla Edet</t>
  </si>
  <si>
    <t>Lysekil</t>
  </si>
  <si>
    <t>Mariestad</t>
  </si>
  <si>
    <t>Mark</t>
  </si>
  <si>
    <t>Mellerud</t>
  </si>
  <si>
    <t>Munkedal</t>
  </si>
  <si>
    <t>Mölndal</t>
  </si>
  <si>
    <t>Orust</t>
  </si>
  <si>
    <t>Partille</t>
  </si>
  <si>
    <t>Skara</t>
  </si>
  <si>
    <t>Skövde</t>
  </si>
  <si>
    <t>Sotenäs</t>
  </si>
  <si>
    <t>Stenungsund</t>
  </si>
  <si>
    <t>Strömstad</t>
  </si>
  <si>
    <t>Svenljunga</t>
  </si>
  <si>
    <t>Tanum</t>
  </si>
  <si>
    <t>Tibro</t>
  </si>
  <si>
    <t>Tidaholm</t>
  </si>
  <si>
    <t>Tjörn</t>
  </si>
  <si>
    <t>Tranemo</t>
  </si>
  <si>
    <t>Trollhättan</t>
  </si>
  <si>
    <t>Töreboda</t>
  </si>
  <si>
    <t>Uddevalla</t>
  </si>
  <si>
    <t>Ulricehamn</t>
  </si>
  <si>
    <t>Vara</t>
  </si>
  <si>
    <t>Vårgårda</t>
  </si>
  <si>
    <t>Vänersborg</t>
  </si>
  <si>
    <t>Åmål</t>
  </si>
  <si>
    <t>Öckerö</t>
  </si>
  <si>
    <t>Värmlands län</t>
  </si>
  <si>
    <t>Arvika</t>
  </si>
  <si>
    <t>Eda</t>
  </si>
  <si>
    <t>Filipstad</t>
  </si>
  <si>
    <t>Forshaga</t>
  </si>
  <si>
    <t>Grums</t>
  </si>
  <si>
    <t>Hagfors</t>
  </si>
  <si>
    <t>Hammarö</t>
  </si>
  <si>
    <t>Karlstad</t>
  </si>
  <si>
    <t>Kil</t>
  </si>
  <si>
    <t>Kristinehamn</t>
  </si>
  <si>
    <t>Munkfors</t>
  </si>
  <si>
    <t>Storfors</t>
  </si>
  <si>
    <t>Sunne</t>
  </si>
  <si>
    <t>Säffle</t>
  </si>
  <si>
    <t>Torsby</t>
  </si>
  <si>
    <t>Årjäng</t>
  </si>
  <si>
    <t>Örebro län</t>
  </si>
  <si>
    <t>Askersund</t>
  </si>
  <si>
    <t>Degerfors</t>
  </si>
  <si>
    <t>Hallsberg</t>
  </si>
  <si>
    <t>Hällefors</t>
  </si>
  <si>
    <t>Karlskoga</t>
  </si>
  <si>
    <t>Kumla</t>
  </si>
  <si>
    <t>Laxå</t>
  </si>
  <si>
    <t>Lekeberg</t>
  </si>
  <si>
    <t>Lindesberg</t>
  </si>
  <si>
    <t>Ljusnarsberg</t>
  </si>
  <si>
    <t>Nora</t>
  </si>
  <si>
    <t>Örebro</t>
  </si>
  <si>
    <t>Västmanlands län</t>
  </si>
  <si>
    <t>Arboga</t>
  </si>
  <si>
    <t>Fagersta</t>
  </si>
  <si>
    <t>Hallstahammar</t>
  </si>
  <si>
    <t>Kungsör</t>
  </si>
  <si>
    <t>Köping</t>
  </si>
  <si>
    <t>Norberg</t>
  </si>
  <si>
    <t>Sala</t>
  </si>
  <si>
    <t>Skinnskatteberg</t>
  </si>
  <si>
    <t>Surahammar</t>
  </si>
  <si>
    <t>Västerås</t>
  </si>
  <si>
    <t>Dalarnas län</t>
  </si>
  <si>
    <t>Avesta</t>
  </si>
  <si>
    <t>Falun</t>
  </si>
  <si>
    <t>Gagnef</t>
  </si>
  <si>
    <t>Hedemora</t>
  </si>
  <si>
    <t>Leksand</t>
  </si>
  <si>
    <t>Ludvika</t>
  </si>
  <si>
    <t>Malung-Sälen</t>
  </si>
  <si>
    <t>Mora</t>
  </si>
  <si>
    <t>Orsa</t>
  </si>
  <si>
    <t>Rättvik</t>
  </si>
  <si>
    <t>Smedjebacken</t>
  </si>
  <si>
    <t>Säter</t>
  </si>
  <si>
    <t>Vansbro</t>
  </si>
  <si>
    <t>Älvdalen</t>
  </si>
  <si>
    <t>Gävleborgs län</t>
  </si>
  <si>
    <t>Bollnäs</t>
  </si>
  <si>
    <t>Gävle</t>
  </si>
  <si>
    <t>Hofors</t>
  </si>
  <si>
    <t>Hudiksvall</t>
  </si>
  <si>
    <t>Ljusdal</t>
  </si>
  <si>
    <t>Nordanstig</t>
  </si>
  <si>
    <t>Ockelbo</t>
  </si>
  <si>
    <t>Ovanåker</t>
  </si>
  <si>
    <t>Sandviken</t>
  </si>
  <si>
    <t>Söderhamn</t>
  </si>
  <si>
    <t>Västernorrlands län</t>
  </si>
  <si>
    <t>Härnösand</t>
  </si>
  <si>
    <t>Kramfors</t>
  </si>
  <si>
    <t>Sollefteå</t>
  </si>
  <si>
    <t>Sundsvall</t>
  </si>
  <si>
    <t>Timrå</t>
  </si>
  <si>
    <t>Ånge</t>
  </si>
  <si>
    <t>Örnsköldsvik</t>
  </si>
  <si>
    <t>Jämtlands län</t>
  </si>
  <si>
    <t>Berg</t>
  </si>
  <si>
    <t>Bräcke</t>
  </si>
  <si>
    <t>Härjedalen</t>
  </si>
  <si>
    <t>Krokom</t>
  </si>
  <si>
    <t>Ragunda</t>
  </si>
  <si>
    <t>Strömsund</t>
  </si>
  <si>
    <t>Åre</t>
  </si>
  <si>
    <t>Östersund</t>
  </si>
  <si>
    <t>Västerbottens län</t>
  </si>
  <si>
    <t>Bjurholm</t>
  </si>
  <si>
    <t>Dorotea</t>
  </si>
  <si>
    <t>Lycksele</t>
  </si>
  <si>
    <t>Malå</t>
  </si>
  <si>
    <t>Nordmaling</t>
  </si>
  <si>
    <t>Norsjö</t>
  </si>
  <si>
    <t>Robertsfors</t>
  </si>
  <si>
    <t>Skellefteå</t>
  </si>
  <si>
    <t>Sorsele</t>
  </si>
  <si>
    <t>Storuman</t>
  </si>
  <si>
    <t>Umeå</t>
  </si>
  <si>
    <t>Vilhelmina</t>
  </si>
  <si>
    <t>Vindeln</t>
  </si>
  <si>
    <t>Vännäs</t>
  </si>
  <si>
    <t>Norrbottens län</t>
  </si>
  <si>
    <t>Arjeplog</t>
  </si>
  <si>
    <t>Arvidsjaur</t>
  </si>
  <si>
    <t>Boden</t>
  </si>
  <si>
    <t>Gällivare</t>
  </si>
  <si>
    <t>Haparanda</t>
  </si>
  <si>
    <t>Jokkmokk</t>
  </si>
  <si>
    <t>Kalix</t>
  </si>
  <si>
    <t>Kiruna</t>
  </si>
  <si>
    <t>Luleå</t>
  </si>
  <si>
    <t>Pajala</t>
  </si>
  <si>
    <t>Piteå</t>
  </si>
  <si>
    <t>Älvsbyn</t>
  </si>
  <si>
    <t>Överkalix</t>
  </si>
  <si>
    <t>Övertorneå</t>
  </si>
  <si>
    <t>Totalt</t>
  </si>
  <si>
    <t>Samtliga</t>
  </si>
  <si>
    <t>Kvinnor</t>
  </si>
  <si>
    <t>Män</t>
  </si>
  <si>
    <t>Insats enligt SoL</t>
  </si>
  <si>
    <t>annat boende</t>
  </si>
  <si>
    <t>other forms of housing then ordinary or special</t>
  </si>
  <si>
    <t>Annat bistånd</t>
  </si>
  <si>
    <t>Kontaktperson/-familj</t>
  </si>
  <si>
    <t>Ledsagning</t>
  </si>
  <si>
    <t>200 eller fler</t>
  </si>
  <si>
    <t>Värde saknas</t>
  </si>
  <si>
    <t>Antal personer efter antal hemtjänsttimmar (intervall)</t>
  </si>
  <si>
    <t>Därav med</t>
  </si>
  <si>
    <t>ledsagning</t>
  </si>
  <si>
    <t>Avlösning</t>
  </si>
  <si>
    <t>Annat boende</t>
  </si>
  <si>
    <t>Timmar</t>
  </si>
  <si>
    <t>http://termbank.socialstyrelsen.se/</t>
  </si>
  <si>
    <t>Hemtjänst och korttidsplats</t>
  </si>
  <si>
    <t>Dagverksamhet och korttidsplats</t>
  </si>
  <si>
    <t xml:space="preserve">Personen var på plats 31 oktober </t>
  </si>
  <si>
    <t>Familj som utses av socialnämnden med uppgift att ta emot barn för regelbunden vistelse och att finnas till hands i övrigt för barnet och dess närstående.</t>
  </si>
  <si>
    <t>Definitionerna kan hämtas i Socialstyrelsens termbank</t>
  </si>
  <si>
    <t xml:space="preserve">Hemtjänstinsatser som praktisk hjälp med bostadens skötsel, hjälp med inköp, ärenden på post och bank, tillredning av måltider samt distribution av färdiglagad mat. </t>
  </si>
  <si>
    <t>(distribution) by County</t>
  </si>
  <si>
    <t>65–74 år</t>
  </si>
  <si>
    <t>75–79 år</t>
  </si>
  <si>
    <t>80–84 år</t>
  </si>
  <si>
    <t>Samtliga 65– år</t>
  </si>
  <si>
    <t>85–89 år</t>
  </si>
  <si>
    <t>90–94 år</t>
  </si>
  <si>
    <t>95– år</t>
  </si>
  <si>
    <t>9. Korttidsinsatser</t>
  </si>
  <si>
    <t>Med annat boende avses här alla former av boenden som inte är ordinärt boende eller särskilt boende. Exempelvis hem för vård eller boende, LSS-boende eller härbärgen.</t>
  </si>
  <si>
    <t>companion service</t>
  </si>
  <si>
    <t>avlösning av anhörig i hemmet</t>
  </si>
  <si>
    <t>relief service in the home</t>
  </si>
  <si>
    <t>matdistribution</t>
  </si>
  <si>
    <t>food distribution</t>
  </si>
  <si>
    <t>Larmanordning varmed hjälp kan påkallas av någon i nödsituation.</t>
  </si>
  <si>
    <t xml:space="preserve">Källa: Registret över insatser enligt socialtjänstlagen till äldre och personer med funktionsnedsättning, Socialstyrelsen </t>
  </si>
  <si>
    <t>Tranås</t>
  </si>
  <si>
    <t>Högsby</t>
  </si>
  <si>
    <t>Borlänge</t>
  </si>
  <si>
    <t xml:space="preserve">Individuellt behovsprövat boende i form av särskilda boendeformer för service och omvårdnad som kommunerna, enligt 5 kap. 5 § eller 7 § socialtjänstlagen, ska inrätta för äldre människor som behöver särskilt stöd. </t>
  </si>
  <si>
    <t>Biståndsbeslutad service och personlig omvårdnad i den enskildes bostad. I begreppet hemtjänst ingår service, personlig omvårdnad, avlösning av anhörigvårdare samt ledsagning. Till hemtjänsten är det vanligt att ett antal timmar per månad beviljas som nivå för beslutet. Hemtjänst kan ges i såväl ordinärt som särskilt eller annat boende.</t>
  </si>
  <si>
    <t>korttidsplats</t>
  </si>
  <si>
    <t>Artikelnummer-eng</t>
  </si>
  <si>
    <t>kvinnor</t>
  </si>
  <si>
    <t>män</t>
  </si>
  <si>
    <t>individuals</t>
  </si>
  <si>
    <t>Om statistiken</t>
  </si>
  <si>
    <t xml:space="preserve">Boende i vanliga flerbostadshus, egna hem eller motsvarande. I motsats till biståndsbeslutat boende (särskilt boende). </t>
  </si>
  <si>
    <t>sex</t>
  </si>
  <si>
    <t>Åsele</t>
  </si>
  <si>
    <t>Antalet dygn på plats under oktober</t>
  </si>
  <si>
    <t>1401-0216</t>
  </si>
  <si>
    <t>Torsås</t>
  </si>
  <si>
    <t>..</t>
  </si>
  <si>
    <t xml:space="preserve">Tillfälligt övertagande av närståendes vård och omsorg om eller stöd och service till berörd individ. </t>
  </si>
  <si>
    <t>Hemtjänst i ordinärt boende</t>
  </si>
  <si>
    <t>Särskilt Boende</t>
  </si>
  <si>
    <t>Omsorg dygnet runt</t>
  </si>
  <si>
    <t>okt 2015</t>
  </si>
  <si>
    <t>okt 2016</t>
  </si>
  <si>
    <t>okt 2017</t>
  </si>
  <si>
    <t>okt 2018</t>
  </si>
  <si>
    <t>okt 2019</t>
  </si>
  <si>
    <t>10. Insatser över år</t>
  </si>
  <si>
    <t>Table 1b. Number of individuals receiving services during 2019. Distribution by age, gender and type of service. All of Sweden.</t>
  </si>
  <si>
    <t>Not. Totalen kan vara mindre än summan av antalet insatser; detta eftersom samma person kan finnas registrerad på mer än en insats under perioden.</t>
  </si>
  <si>
    <t>x</t>
  </si>
  <si>
    <t>Table 10b. Number of persons with services. Distributed by year and services type. All of Sweden.</t>
  </si>
  <si>
    <t>www.socialstyrelsen.se/statistik-och-data/statistik/statistikdatabasen</t>
  </si>
  <si>
    <t>Andreas Kroksgård (frågor om statistiken)</t>
  </si>
  <si>
    <t>075-247 30 00</t>
  </si>
  <si>
    <t>andreas.kroksgard@socialstyrelsen.se</t>
  </si>
  <si>
    <t>https://www.socialstyrelsen.se/statistik-och-data/statistik/statistikamnen/socialtjanstinsatser-till-aldre/</t>
  </si>
  <si>
    <t xml:space="preserve">Michaela Prochazka (frågor om sakområdet) </t>
  </si>
  <si>
    <t>Michaela.Prochazka@socialstyrelsen.se</t>
  </si>
  <si>
    <t xml:space="preserve">Not. För kommuner där data saknats för oktober har data ifrån närliggande månad använts. (Se "Kvalitet och bortfall" på fliken "Om statistiken".) </t>
  </si>
  <si>
    <t>Hemtjänst - delmängd*</t>
  </si>
  <si>
    <t>Andel, % av tot.bef.</t>
  </si>
  <si>
    <t>Andel, % av tot.bef.*</t>
  </si>
  <si>
    <t>*Totalbefolkningen i samma kön- och ålderskategori den 1 november. (SCB Matris: BE0101A9)</t>
  </si>
  <si>
    <t>Totalbefolkning 1 nov.**</t>
  </si>
  <si>
    <t>**Totalbefolkningen i samma kön- och ålderskategori den 1 november. (SCB Matris: BE0101A9)</t>
  </si>
  <si>
    <t>Totalbefolkning som levt.**</t>
  </si>
  <si>
    <t>**Totalbefolkningen i samma kön- och ålderskategori som levt under året. (SCB Matris BE0101N1 [bef. sista dec] plus BE0101D8 [personer som dött under året])</t>
  </si>
  <si>
    <t>* Äldre (65+) i ordinärt boende med hemtjänstbeslut som innehåller Service och/eller Personlig omvårdnad men inte uteslutande i form av Trygghetslarm och/eller Matdistribution.</t>
  </si>
  <si>
    <t>Tabell 2a. Antal 65 år och äldre i ordinärt boende med pågående beslut om insats den 31 oktober 2020. Fördelande efter ålder, kön, och insatstyp. Riket</t>
  </si>
  <si>
    <t>Tabell 2b. Antal 65 år och äldre i särskilt boende och pågående beslut om insats den 31 oktober 2020. Fördelande efter ålder, kön, och insatstyp. Riket.</t>
  </si>
  <si>
    <t>Tabell 2c. Antal 65 år och äldre i annat boende med pågående beslut om insats den 31 oktober 2020. Fördelande efter ålder, kön, och insatstyp. Riket</t>
  </si>
  <si>
    <t>Not. I totalen inkluderas samtliga per grupp med insatsen särskilt boende.</t>
  </si>
  <si>
    <t>Område</t>
  </si>
  <si>
    <t>Totalbef. 1 nov.*</t>
  </si>
  <si>
    <t>95+ år</t>
  </si>
  <si>
    <t>65+</t>
  </si>
  <si>
    <t>80+</t>
  </si>
  <si>
    <t>Tabell 3. Antal 65 år och äldre med pågående beslut om hemtjänst i ordinärt boende den 31 oktober 2020. Fördelat på åldersgrupp, kön, och kommun.</t>
  </si>
  <si>
    <t>Table 3. Number of people with home help services in ordinary housing October 31 2020. By age, gender and municipality.</t>
  </si>
  <si>
    <t>Table 4. Number of people with home help services in ordinary housing October 31 2020. Distribution by type of service, gender and municipality.</t>
  </si>
  <si>
    <t>Table 5. Number of people with home help services in ordinary housing October 31 2020. By number of home help service hours, gender and age. All of Sweden.</t>
  </si>
  <si>
    <t>Table 6. Number of people with home help services in ordinary housing October 31 2020. By number of home help service hours and municipality.</t>
  </si>
  <si>
    <t>Table 8. Number of residents in special housing October 31 2020. By age, gender and municipality.</t>
  </si>
  <si>
    <t>Table 9. Number of individuals receiving short term housing services October 31 2020. Distribution by age, gender, type of service and days of short term stay during October. All of Sweden.</t>
  </si>
  <si>
    <t>Table 1a. Number of individuals receiving services October 31 2020. Distribution by age, sex and type of service. All of Sweden.</t>
  </si>
  <si>
    <t>Table 2a. Number of individuals in ordinary housing October 31 2020. Distribution by age, gender and type of service. All of Sweden.</t>
  </si>
  <si>
    <t>Table 2b. Number of individuals in special housing October 31 2020. Distribution by age, gender and type of service. All of Sweden.</t>
  </si>
  <si>
    <t>Table 2c. Number of individuals in other forms of housing October 31 2020. Distribution by age, gender and type of service. All of Sweden.</t>
  </si>
  <si>
    <t>Kommun</t>
  </si>
  <si>
    <t>Hemtjänsttimmar &gt; 0</t>
  </si>
  <si>
    <t>Hemtjänsttimmar = 0 (eller ej tillämpligt el. uppg. sakn.)</t>
  </si>
  <si>
    <t>Både Service och Personlig omvårdnad ej bestående av enbart Matdistribution och Trygghetslarm</t>
  </si>
  <si>
    <t>Service ej bestående av enbart Matdistribution</t>
  </si>
  <si>
    <t>Personlig omvårdnad ej bestående av enbart Trygghetslarm</t>
  </si>
  <si>
    <t>Service eller Personlig omvårdnad bestående av enbart Matdistribution och/eller Trygghetslarm</t>
  </si>
  <si>
    <t>Endast Avlösning eller Ledsagning</t>
  </si>
  <si>
    <t>Delinsats: Ospecifierad</t>
  </si>
  <si>
    <t xml:space="preserve">Not. Eftersom personer kan få SoL insatser från olika kommuner är det möjligt att: summan av antalet personer med insats per kommun &gt; summan i länet &gt; summan i riket.
</t>
  </si>
  <si>
    <t>Not. Totaler kan vara mindre än summan av antalet insatser; detta eftersom samma person kan finnas registrerad på mer än en insats under perioden.</t>
  </si>
  <si>
    <t>Tabell 4. Antal 65 år och äldre med pågående beslut om hemtjänst i ordinärt boende den 31 oktober 2020. Fördelat på delinsatser och kommun.</t>
  </si>
  <si>
    <t>* Äldre (65+) i ordinärt boende med hemtjänstbeslut som innehåller Service och/eller Personlig omvårdnad men inte uteslutande i form av Trygghetslarm och/eller Matdistribution. (Cellerna D:F plus J:L i denna tabell)</t>
  </si>
  <si>
    <t xml:space="preserve">    0</t>
  </si>
  <si>
    <t xml:space="preserve">  &gt;0 – &lt;1</t>
  </si>
  <si>
    <t xml:space="preserve">    1 – &lt;10</t>
  </si>
  <si>
    <t xml:space="preserve">  10 – &lt;25</t>
  </si>
  <si>
    <t xml:space="preserve">  25 – &lt;50</t>
  </si>
  <si>
    <t xml:space="preserve">  50 – &lt;80</t>
  </si>
  <si>
    <t xml:space="preserve">  80 – &lt;120</t>
  </si>
  <si>
    <t>120 – &lt;200</t>
  </si>
  <si>
    <t>Tabell 5. Antal 65 år och äldre i ordinärt boende med pågående beslut om hemtjänst den 31 oktober 2020. Fördelat på beviljade hemtjänsttimmar, kön och åldersgrupp. Riket.</t>
  </si>
  <si>
    <t>0</t>
  </si>
  <si>
    <t>&gt;0 – &lt;1</t>
  </si>
  <si>
    <t>1 – &lt;10</t>
  </si>
  <si>
    <t>10 – &lt;25</t>
  </si>
  <si>
    <t>25 – &lt;50</t>
  </si>
  <si>
    <t>50 – &lt;80</t>
  </si>
  <si>
    <t>80 – &lt;120</t>
  </si>
  <si>
    <t>Tabell 6. Antal 65 år och äldre i ordinärt boende med pågående beslut om hemtjänst den 31 oktober 2020. Fördelat på beviljade hemtjänsttimmar och kommun.</t>
  </si>
  <si>
    <t>Hemtjänst i
ordinärt boende</t>
  </si>
  <si>
    <t>Hemtjänst -
delmängd*</t>
  </si>
  <si>
    <t>Särskilt
Boende</t>
  </si>
  <si>
    <t>Annat
bistånd</t>
  </si>
  <si>
    <t>31-okt</t>
  </si>
  <si>
    <t xml:space="preserve">Tabell 7. Antal 65 år och äldre med pågående beslut om insats den 31 oktober 2020 samt under hela år 2020. Fördelat på insats, period, och kommun. </t>
  </si>
  <si>
    <t>Table 7. Number of individuals receiving services at October 31 2020 and during 2020. Distribution by type of service and municipality.</t>
  </si>
  <si>
    <t>65+ år</t>
  </si>
  <si>
    <t>80+ år</t>
  </si>
  <si>
    <t>Tabell 8. Antal 65 år och äldre i särskilt boende den 31 oktober 2020. Fördelat på åldersgrupp, kön och kommun.</t>
  </si>
  <si>
    <t xml:space="preserve">                                       0</t>
  </si>
  <si>
    <t xml:space="preserve">                                     1-7</t>
  </si>
  <si>
    <t xml:space="preserve">                                   8-14</t>
  </si>
  <si>
    <t xml:space="preserve">                                  15-21</t>
  </si>
  <si>
    <t xml:space="preserve">                                  22-31</t>
  </si>
  <si>
    <t xml:space="preserve">                    Värde saknas</t>
  </si>
  <si>
    <t>Tabell 9. Antal 65 år och äldre med pågående beslut om om korttidsplats den 31 oktober 2020. Fördelade efter ålder, kön, insatstyp och dygn på korttidsplats under oktober. Riket.</t>
  </si>
  <si>
    <t>okt 2014</t>
  </si>
  <si>
    <t>okt 2020</t>
  </si>
  <si>
    <t>Tabell 10a. Antal 65 år och äldre med pågående beslut om insats den 31 oktober år 2014 – 2020. Fördelade per år, kön, och insats. Riket</t>
  </si>
  <si>
    <t>Andel, % av befolkningen</t>
  </si>
  <si>
    <t>Table 10c. Number of persons with services. Distributed by year and services type. All of Sweden.</t>
  </si>
  <si>
    <t>Uppgifterna i registret över socialtjänstinsatser till äldre och personer med funktionsnedsättning samlas in varje månad via en uppgiftslämnarsida på internet dit kommunernas har inloggningsuppgifter. Uppgifterna som samlas in avser dels insatser som var pågående sista dagen i månaden och dels vilka beslut som påbörjats eller avslutats under månaden. När kommunen laddat upp sina filer får de en återkoppling på de inlämnade uppgifternas kvalitet, tex jämförs de inlämnade uppgifterna med uppgifterna från föregående månad. 
I den här rapporten redovisas uppgifter dels för pågående insatser 31 oktober 2020 (uppgifter om hemtjänsttimmar samt dygn på korttidplats för hela oktober månad) och dels för socialstjänsinsatser under hela året 2020. 
Med "pågående beslut" avses beslut som en gång verkställts och ännu inte avslutats (fortfarande gäller).</t>
  </si>
  <si>
    <t>För ytterligare information om kvalitet se dokumentet ”Kvalitetsdeklaration”. Tillgängligt här: https://www.socialstyrelsen.se/statistik-och-data/statistik/statistikamnen/socialtjanstinsatser-till-aldre/</t>
  </si>
  <si>
    <t>Ett visst svarsbortfall finns. Uppgifter för kommunen Sorsele saknas för hela året och saknas således helt i rapporten. Resterande bortfall för år 2020 är (med månadsnummer data saknas inom parentes): Boden (02,04,05,06,07,09,10,11,12); Degerfors (10,11,12); Hofors (01,02,03,04,05,06); Kungälv (12); Ånge (03,04,05,06,07,08,09,10,12); Örebro (04,05,06,07,08,09,10,11,12).
För de månader vi saknar data ifrån en kommun har data ifrån samma kommuns närmast rapporterade period (före eller efter) imputerats.</t>
  </si>
  <si>
    <t>Statistics on Care and Services for the Elderly 2020</t>
  </si>
  <si>
    <t>Statistik om socialtjänstinsatser till äldre 2020</t>
  </si>
  <si>
    <t>Socialtjänst, publiceringsår 2021</t>
  </si>
  <si>
    <t>Tabell 1a. Antal 65 år och äldre med pågående beslut om insats den 31 oktober 2020.  Fördelade efter ålder, kön och insatstyp. Riket.</t>
  </si>
  <si>
    <t>Tabell 1b. Antal 65 år och äldre med pågående beslut om insats under 2020.  Fördelade efter ålder, kön och insatstyp. Riket.</t>
  </si>
  <si>
    <t>Tabell 10b. Antal 65 år och äldre med pågående beslut om insats under helåren 2014 – 2020. Fördelade per år, kön, och insats. Riket</t>
  </si>
  <si>
    <t>Tabell 10c. Antal 65 år och äldre med pågående beslut om insats under helåren 2014 – 2020. Fördelade per år, och insats. Riket</t>
  </si>
  <si>
    <t>2021-4-7358</t>
  </si>
  <si>
    <t>2021-4-7361</t>
  </si>
  <si>
    <t>Tabell 11. Antal 65 år och äldre med pågående beslut om insats. Fördelade per år, månad, och insats. 2014-2020, Riket</t>
  </si>
  <si>
    <t>Table 11. Number of persons with services per month 2014 – 2020. By year, month, and service type. 2014-2020, all of Sweden.</t>
  </si>
  <si>
    <t>Table 10a. Number of persons with services 31 October year 2014 – 2020. Distributed by year and service type. All of Sweden.</t>
  </si>
  <si>
    <t>År och månad</t>
  </si>
  <si>
    <t>Hemtjänst i
ordinärt
boende</t>
  </si>
  <si>
    <t>jan</t>
  </si>
  <si>
    <t>feb</t>
  </si>
  <si>
    <t>mar</t>
  </si>
  <si>
    <t>apr</t>
  </si>
  <si>
    <t>maj</t>
  </si>
  <si>
    <t>jun</t>
  </si>
  <si>
    <t>jul</t>
  </si>
  <si>
    <t>aug</t>
  </si>
  <si>
    <t>sep</t>
  </si>
  <si>
    <t>okt</t>
  </si>
  <si>
    <t>nov</t>
  </si>
  <si>
    <t>dec</t>
  </si>
  <si>
    <t xml:space="preserve">Not. För kommuner där data saknats för någon månad har data ifrån närliggande månad använts. (Se "Kvalitet och bortfall" på fliken "Om statistiken".) </t>
  </si>
  <si>
    <t>11. Insatser över månader</t>
  </si>
  <si>
    <t xml:space="preserve">Underlag till figur 3. Antal 65 år och äldre i särskilt boende per månad. 2014-2020, Riket
Figur 1. Antal 65 år och äldre i särskilt boende per månad. 2014-2020, Riket
</t>
  </si>
  <si>
    <t>Hemtjänst rest.</t>
  </si>
  <si>
    <t>Andra insatser</t>
  </si>
  <si>
    <t>Tabell 1bv2. Antal 65 år och äldre med pågående beslut om insats under 2020. Riket</t>
  </si>
  <si>
    <t>65-69 år</t>
  </si>
  <si>
    <t>70-74 år</t>
  </si>
  <si>
    <t>75-79 år</t>
  </si>
  <si>
    <t>80-84 år</t>
  </si>
  <si>
    <t>85-89 år</t>
  </si>
  <si>
    <t>90-94 år</t>
  </si>
  <si>
    <t>95- år</t>
  </si>
  <si>
    <t>bef 65+ som levt under 2020</t>
  </si>
  <si>
    <t>med insats</t>
  </si>
  <si>
    <t>utan insats</t>
  </si>
  <si>
    <t>Hemtjänst i ord. boende</t>
  </si>
  <si>
    <t>Security alarm</t>
  </si>
  <si>
    <t>Home help services</t>
  </si>
  <si>
    <t>Special housing</t>
  </si>
  <si>
    <t>Food distribution</t>
  </si>
  <si>
    <t>Companion service</t>
  </si>
  <si>
    <t>Short-term housing</t>
  </si>
  <si>
    <t>Daytime activities</t>
  </si>
  <si>
    <t>Relief service in the home</t>
  </si>
  <si>
    <t>Living support</t>
  </si>
  <si>
    <r>
      <t>C</t>
    </r>
    <r>
      <rPr>
        <i/>
        <sz val="11"/>
        <color rgb="FF452325"/>
        <rFont val="Times New Roman"/>
        <family val="1"/>
      </rPr>
      <t>ontact person or -family</t>
    </r>
  </si>
  <si>
    <t>Other services</t>
  </si>
  <si>
    <t>Men</t>
  </si>
  <si>
    <t>Women</t>
  </si>
  <si>
    <t>w. service</t>
  </si>
  <si>
    <t>w/o. service</t>
  </si>
  <si>
    <t>Other services</t>
  </si>
  <si>
    <t>Home care – subset1</t>
  </si>
  <si>
    <t>Home care – subset2</t>
  </si>
  <si>
    <t>Hemtjänst - delmängd</t>
  </si>
  <si>
    <t>65-69 yo</t>
  </si>
  <si>
    <t>70-74 yo</t>
  </si>
  <si>
    <t>75-79 yo</t>
  </si>
  <si>
    <t>80-84 yo</t>
  </si>
  <si>
    <t>85-89 yo</t>
  </si>
  <si>
    <t>90-94 yo</t>
  </si>
  <si>
    <t>95- yo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</si>
</sst>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2" formatCode="_-* #,##0\ &quot;kr&quot;_-;\-* #,##0\ &quot;kr&quot;_-;_-* &quot;-&quot;\ &quot;kr&quot;_-;_-@_-"/>
    <numFmt numFmtId="164" formatCode="_-* #,##0\ _k_r_-;\-* #,##0\ _k_r_-;_-* &quot;-&quot;\ _k_r_-;_-@_-"/>
    <numFmt numFmtId="165" formatCode="0.0%"/>
    <numFmt numFmtId="166" formatCode="#########0"/>
  </numFmts>
  <fonts count="60">
    <font>
      <sz val="11"/>
      <color theme="1"/>
      <name val="Century Gothic"/>
      <family val="2"/>
      <scheme val="minor"/>
    </font>
    <font>
      <sz val="9"/>
      <name val="Arial"/>
      <family val="2"/>
    </font>
    <font>
      <sz val="10"/>
      <name val="Geneva"/>
      <family val="2"/>
    </font>
    <font>
      <sz val="10"/>
      <name val="Arial"/>
      <family val="2"/>
    </font>
    <font>
      <b/>
      <sz val="8"/>
      <name val="Century Gothic"/>
      <family val="2"/>
    </font>
    <font>
      <b/>
      <sz val="9"/>
      <name val="Arial"/>
      <family val="2"/>
    </font>
    <font>
      <sz val="8"/>
      <name val="Century Gothic"/>
      <family val="2"/>
    </font>
    <font>
      <sz val="9"/>
      <name val="Century Gothic"/>
      <family val="2"/>
    </font>
    <font>
      <b/>
      <sz val="10"/>
      <name val="Century Gothic"/>
      <family val="2"/>
    </font>
    <font>
      <sz val="10"/>
      <name val="Century Gothic"/>
      <family val="2"/>
    </font>
    <font>
      <b/>
      <sz val="9"/>
      <name val="Century Gothic"/>
      <family val="2"/>
    </font>
    <font>
      <b/>
      <sz val="8"/>
      <color indexed="8"/>
      <name val="Century Gothic"/>
      <family val="2"/>
    </font>
    <font>
      <i/>
      <sz val="9"/>
      <name val="Arial"/>
      <family val="2"/>
    </font>
    <font>
      <sz val="8"/>
      <name val="Arial"/>
      <family val="2"/>
    </font>
    <font>
      <sz val="11"/>
      <color theme="1"/>
      <name val="Century Gothic"/>
      <family val="2"/>
      <scheme val="minor"/>
    </font>
    <font>
      <b/>
      <sz val="8"/>
      <color theme="1"/>
      <name val="Century Gothic"/>
      <family val="2"/>
      <scheme val="minor"/>
    </font>
    <font>
      <u/>
      <sz val="11"/>
      <color theme="10"/>
      <name val="Century Gothic"/>
      <family val="2"/>
      <scheme val="minor"/>
    </font>
    <font>
      <sz val="11"/>
      <color rgb="FF000000"/>
      <name val="Calibri"/>
      <family val="2"/>
    </font>
    <font>
      <b/>
      <sz val="18"/>
      <color theme="3"/>
      <name val="Century Gothic"/>
      <family val="2"/>
      <scheme val="major"/>
    </font>
    <font>
      <sz val="11"/>
      <color rgb="FFFF0000"/>
      <name val="Century Gothic"/>
      <family val="2"/>
      <scheme val="minor"/>
    </font>
    <font>
      <sz val="9"/>
      <color theme="1"/>
      <name val="Arial"/>
      <family val="2"/>
    </font>
    <font>
      <b/>
      <sz val="9"/>
      <color theme="1"/>
      <name val="Arial"/>
      <family val="2"/>
    </font>
    <font>
      <sz val="8"/>
      <color rgb="FF000000"/>
      <name val="Century Gothic"/>
      <family val="2"/>
    </font>
    <font>
      <sz val="8"/>
      <color theme="1"/>
      <name val="Century Gothic"/>
      <family val="2"/>
    </font>
    <font>
      <b/>
      <sz val="8"/>
      <color theme="1"/>
      <name val="Century Gothic"/>
      <family val="2"/>
    </font>
    <font>
      <sz val="11"/>
      <name val="Century Gothic"/>
      <family val="2"/>
      <scheme val="minor"/>
    </font>
    <font>
      <b/>
      <sz val="10"/>
      <color theme="1"/>
      <name val="Century Gothic"/>
      <family val="2"/>
    </font>
    <font>
      <b/>
      <sz val="10"/>
      <color theme="1"/>
      <name val="Century Gothic"/>
      <family val="2"/>
      <scheme val="major"/>
    </font>
    <font>
      <b/>
      <sz val="8"/>
      <color theme="1"/>
      <name val="Century Gothic"/>
      <family val="2"/>
      <scheme val="major"/>
    </font>
    <font>
      <sz val="10"/>
      <color rgb="FF000000"/>
      <name val="Century Gothic"/>
      <family val="2"/>
    </font>
    <font>
      <b/>
      <u/>
      <sz val="8"/>
      <color theme="10"/>
      <name val="Century Gothic"/>
      <family val="2"/>
      <scheme val="minor"/>
    </font>
    <font>
      <sz val="8"/>
      <color theme="1"/>
      <name val="Century Gothic"/>
      <family val="2"/>
      <scheme val="major"/>
    </font>
    <font>
      <i/>
      <sz val="8"/>
      <color theme="1"/>
      <name val="Century Gothic"/>
      <family val="2"/>
      <scheme val="major"/>
    </font>
    <font>
      <b/>
      <sz val="11"/>
      <name val="Century Gothic"/>
      <family val="2"/>
      <scheme val="minor"/>
    </font>
    <font>
      <sz val="8"/>
      <name val="Century Gothic"/>
      <family val="2"/>
      <scheme val="minor"/>
    </font>
    <font>
      <sz val="10"/>
      <color theme="1"/>
      <name val="Century Gothic"/>
      <family val="2"/>
      <scheme val="major"/>
    </font>
    <font>
      <sz val="10"/>
      <color rgb="FF333333"/>
      <name val="Arial"/>
      <family val="2"/>
    </font>
    <font>
      <b/>
      <sz val="10"/>
      <color rgb="FF000000"/>
      <name val="Century Gothic"/>
      <family val="2"/>
    </font>
    <font>
      <sz val="8"/>
      <name val="Century Gothic"/>
      <family val="2"/>
      <scheme val="major"/>
    </font>
    <font>
      <b/>
      <sz val="8"/>
      <color rgb="FF000000"/>
      <name val="Century Gothic"/>
      <family val="2"/>
    </font>
    <font>
      <sz val="8"/>
      <color rgb="FF000000"/>
      <name val="Century Gothic"/>
      <family val="2"/>
      <scheme val="major"/>
    </font>
    <font>
      <sz val="9"/>
      <color rgb="FFFF0000"/>
      <name val="Arial"/>
      <family val="2"/>
    </font>
    <font>
      <sz val="7"/>
      <name val="Century Gothic"/>
      <family val="2"/>
      <scheme val="major"/>
    </font>
    <font>
      <b/>
      <sz val="10"/>
      <color rgb="FF000000"/>
      <name val="Century Gothic"/>
      <family val="2"/>
      <scheme val="minor"/>
    </font>
    <font>
      <b/>
      <sz val="8"/>
      <color rgb="FF000000"/>
      <name val="Century Gothic"/>
      <family val="2"/>
      <scheme val="minor"/>
    </font>
    <font>
      <sz val="8"/>
      <color rgb="FF000000"/>
      <name val="Century Gothic"/>
      <family val="2"/>
      <scheme val="minor"/>
    </font>
    <font>
      <sz val="8"/>
      <color theme="1"/>
      <name val="Century Gothic"/>
      <family val="2"/>
      <scheme val="minor"/>
    </font>
    <font>
      <u/>
      <sz val="8"/>
      <color theme="10"/>
      <name val="Century Gothic"/>
      <family val="2"/>
      <scheme val="minor"/>
    </font>
    <font>
      <sz val="8"/>
      <color theme="10"/>
      <name val="Century Gothic"/>
      <family val="2"/>
      <scheme val="minor"/>
    </font>
    <font>
      <sz val="7"/>
      <color theme="1"/>
      <name val="Century Gothic"/>
      <family val="2"/>
    </font>
    <font>
      <i/>
      <sz val="8"/>
      <name val="Century Gothic"/>
      <family val="2"/>
      <scheme val="major"/>
    </font>
    <font>
      <sz val="10"/>
      <color theme="1"/>
      <name val="Arial"/>
      <family val="2"/>
    </font>
    <font>
      <b/>
      <u/>
      <sz val="11"/>
      <color rgb="FF1F497D"/>
      <name val="Calibri"/>
      <family val="2"/>
    </font>
    <font>
      <sz val="11"/>
      <color rgb="FF1F497D"/>
      <name val="Calibri"/>
      <family val="2"/>
    </font>
    <font>
      <u/>
      <sz val="9"/>
      <color theme="10"/>
      <name val="Century Gothic"/>
      <family val="2"/>
      <scheme val="minor"/>
    </font>
    <font>
      <b/>
      <sz val="8"/>
      <name val="Century Gothic"/>
      <family val="2"/>
      <scheme val="minor"/>
    </font>
    <font>
      <b/>
      <sz val="11"/>
      <color rgb="FF112277"/>
      <name val="Arial"/>
      <family val="2"/>
    </font>
    <font>
      <b/>
      <sz val="9.5"/>
      <color rgb="FF112277"/>
      <name val="Arial"/>
      <family val="2"/>
    </font>
    <font>
      <b/>
      <sz val="9.5"/>
      <color rgb="FF112277"/>
      <name val="Arial"/>
    </font>
    <font>
      <i/>
      <sz val="11"/>
      <color rgb="FF452325"/>
      <name val="Times New Roman"/>
      <family val="1"/>
    </font>
  </fonts>
  <fills count="8">
    <fill>
      <patternFill patternType="none"/>
    </fill>
    <fill>
      <patternFill patternType="gray125"/>
    </fill>
    <fill>
      <patternFill patternType="solid">
        <fgColor theme="0"/>
        <bgColor indexed="64"/>
      </patternFill>
    </fill>
    <fill>
      <patternFill patternType="solid">
        <fgColor rgb="FFDAD7CB"/>
        <bgColor rgb="FF000000"/>
      </patternFill>
    </fill>
    <fill>
      <patternFill patternType="solid">
        <fgColor theme="0"/>
        <bgColor rgb="FF000000"/>
      </patternFill>
    </fill>
    <fill>
      <patternFill patternType="solid">
        <fgColor rgb="FFEDF2F9"/>
        <bgColor indexed="64"/>
      </patternFill>
    </fill>
    <fill>
      <patternFill patternType="solid">
        <fgColor rgb="FFFFFFFF"/>
        <bgColor indexed="64"/>
      </patternFill>
    </fill>
    <fill>
      <patternFill patternType="solid">
        <fgColor rgb="FFFAFBFE"/>
        <bgColor indexed="64"/>
      </patternFill>
    </fill>
  </fills>
  <borders count="29">
    <border>
      <left/>
      <right/>
      <top/>
      <bottom/>
      <diagonal/>
    </border>
    <border>
      <left/>
      <right/>
      <top/>
      <bottom style="thin">
        <color indexed="64"/>
      </bottom>
      <diagonal/>
    </border>
    <border>
      <left/>
      <right/>
      <top/>
      <bottom style="thin">
        <color theme="8"/>
      </bottom>
      <diagonal/>
    </border>
    <border>
      <left/>
      <right/>
      <top/>
      <bottom style="thick">
        <color rgb="FF857363"/>
      </bottom>
      <diagonal/>
    </border>
    <border>
      <left/>
      <right/>
      <top style="thick">
        <color theme="8"/>
      </top>
      <bottom style="thin">
        <color theme="6" tint="-0.499984740745262"/>
      </bottom>
      <diagonal/>
    </border>
    <border>
      <left/>
      <right/>
      <top/>
      <bottom style="thin">
        <color theme="6" tint="-0.499984740745262"/>
      </bottom>
      <diagonal/>
    </border>
    <border>
      <left/>
      <right/>
      <top/>
      <bottom style="thick">
        <color theme="8"/>
      </bottom>
      <diagonal/>
    </border>
    <border>
      <left/>
      <right/>
      <top style="thin">
        <color theme="6" tint="-0.499984740745262"/>
      </top>
      <bottom/>
      <diagonal/>
    </border>
    <border>
      <left style="thin">
        <color theme="8"/>
      </left>
      <right/>
      <top style="thin">
        <color theme="6" tint="-0.499984740745262"/>
      </top>
      <bottom/>
      <diagonal/>
    </border>
    <border>
      <left/>
      <right style="thin">
        <color theme="8"/>
      </right>
      <top style="thin">
        <color theme="6" tint="-0.499984740745262"/>
      </top>
      <bottom/>
      <diagonal/>
    </border>
    <border>
      <left style="thin">
        <color theme="8"/>
      </left>
      <right/>
      <top/>
      <bottom/>
      <diagonal/>
    </border>
    <border>
      <left/>
      <right style="thin">
        <color theme="8"/>
      </right>
      <top/>
      <bottom/>
      <diagonal/>
    </border>
    <border>
      <left style="thin">
        <color theme="8"/>
      </left>
      <right/>
      <top/>
      <bottom style="thick">
        <color rgb="FF857363"/>
      </bottom>
      <diagonal/>
    </border>
    <border>
      <left/>
      <right style="thin">
        <color theme="8"/>
      </right>
      <top/>
      <bottom style="thick">
        <color rgb="FF857363"/>
      </bottom>
      <diagonal/>
    </border>
    <border>
      <left/>
      <right/>
      <top style="thin">
        <color theme="8"/>
      </top>
      <bottom style="thin">
        <color theme="8"/>
      </bottom>
      <diagonal/>
    </border>
    <border>
      <left/>
      <right style="thin">
        <color theme="6" tint="-0.499984740745262"/>
      </right>
      <top/>
      <bottom/>
      <diagonal/>
    </border>
    <border>
      <left/>
      <right/>
      <top style="thick">
        <color theme="8"/>
      </top>
      <bottom style="thin">
        <color theme="8"/>
      </bottom>
      <diagonal/>
    </border>
    <border>
      <left/>
      <right/>
      <top style="thick">
        <color theme="8"/>
      </top>
      <bottom/>
      <diagonal/>
    </border>
    <border>
      <left/>
      <right/>
      <top style="thick">
        <color theme="8"/>
      </top>
      <bottom style="thick">
        <color theme="8"/>
      </bottom>
      <diagonal/>
    </border>
    <border>
      <left/>
      <right style="thin">
        <color theme="6" tint="-0.499984740745262"/>
      </right>
      <top style="thin">
        <color theme="6" tint="-0.499984740745262"/>
      </top>
      <bottom/>
      <diagonal/>
    </border>
    <border>
      <left/>
      <right style="thin">
        <color theme="6" tint="-0.499984740745262"/>
      </right>
      <top/>
      <bottom style="thick">
        <color rgb="FF857363"/>
      </bottom>
      <diagonal/>
    </border>
    <border>
      <left/>
      <right style="thin">
        <color theme="8"/>
      </right>
      <top style="thick">
        <color theme="8"/>
      </top>
      <bottom/>
      <diagonal/>
    </border>
    <border>
      <left/>
      <right style="thin">
        <color theme="8"/>
      </right>
      <top/>
      <bottom style="thin">
        <color theme="8"/>
      </bottom>
      <diagonal/>
    </border>
    <border>
      <left/>
      <right/>
      <top style="thin">
        <color theme="6" tint="-0.499984740745262"/>
      </top>
      <bottom style="thin">
        <color theme="6" tint="-0.499984740745262"/>
      </bottom>
      <diagonal/>
    </border>
    <border>
      <left/>
      <right style="thin">
        <color theme="8"/>
      </right>
      <top style="thin">
        <color theme="6" tint="-0.499984740745262"/>
      </top>
      <bottom style="thin">
        <color theme="6" tint="-0.499984740745262"/>
      </bottom>
      <diagonal/>
    </border>
    <border>
      <left/>
      <right style="thin">
        <color theme="8"/>
      </right>
      <top/>
      <bottom style="thick">
        <color theme="8"/>
      </bottom>
      <diagonal/>
    </border>
    <border>
      <left/>
      <right style="thin">
        <color theme="8"/>
      </right>
      <top style="thin">
        <color theme="8"/>
      </top>
      <bottom/>
      <diagonal/>
    </border>
    <border>
      <left style="thin">
        <color rgb="FFB0B7BB"/>
      </left>
      <right style="thin">
        <color rgb="FFB0B7BB"/>
      </right>
      <top style="thin">
        <color rgb="FFB0B7BB"/>
      </top>
      <bottom style="thin">
        <color rgb="FFB0B7BB"/>
      </bottom>
      <diagonal/>
    </border>
    <border>
      <left style="thin">
        <color rgb="FFC1C1C1"/>
      </left>
      <right style="thin">
        <color rgb="FFC1C1C1"/>
      </right>
      <top style="thin">
        <color rgb="FFC1C1C1"/>
      </top>
      <bottom style="thin">
        <color rgb="FFC1C1C1"/>
      </bottom>
      <diagonal/>
    </border>
  </borders>
  <cellStyleXfs count="20">
    <xf numFmtId="0" fontId="0" fillId="0" borderId="0"/>
    <xf numFmtId="0" fontId="15" fillId="0" borderId="1">
      <alignment horizontal="center" vertical="center"/>
    </xf>
    <xf numFmtId="0" fontId="16" fillId="0" borderId="0" applyNumberFormat="0" applyFill="0" applyBorder="0" applyAlignment="0" applyProtection="0"/>
    <xf numFmtId="0" fontId="2" fillId="0" borderId="0"/>
    <xf numFmtId="0" fontId="3" fillId="0" borderId="0"/>
    <xf numFmtId="0" fontId="2" fillId="0" borderId="0"/>
    <xf numFmtId="0" fontId="17" fillId="0" borderId="0" applyNumberFormat="0" applyBorder="0" applyAlignment="0"/>
    <xf numFmtId="0" fontId="3" fillId="0" borderId="0"/>
    <xf numFmtId="0" fontId="2" fillId="0" borderId="0"/>
    <xf numFmtId="0" fontId="3" fillId="0" borderId="0"/>
    <xf numFmtId="0" fontId="2" fillId="0" borderId="0"/>
    <xf numFmtId="0" fontId="3" fillId="0" borderId="0"/>
    <xf numFmtId="0" fontId="3" fillId="0" borderId="0"/>
    <xf numFmtId="0" fontId="14" fillId="0" borderId="0"/>
    <xf numFmtId="0" fontId="3" fillId="0" borderId="0"/>
    <xf numFmtId="9" fontId="14" fillId="0" borderId="0" applyFon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164" fontId="3" fillId="0" borderId="0" applyFont="0" applyFill="0" applyBorder="0" applyAlignment="0" applyProtection="0"/>
    <xf numFmtId="42" fontId="3" fillId="0" borderId="0" applyFont="0" applyFill="0" applyBorder="0" applyAlignment="0" applyProtection="0"/>
  </cellStyleXfs>
  <cellXfs count="349">
    <xf numFmtId="0" fontId="0" fillId="0" borderId="0" xfId="0"/>
    <xf numFmtId="0" fontId="20" fillId="0" borderId="0" xfId="0" applyFont="1"/>
    <xf numFmtId="0" fontId="21" fillId="0" borderId="0" xfId="0" applyFont="1"/>
    <xf numFmtId="0" fontId="1" fillId="0" borderId="0" xfId="0" applyFont="1"/>
    <xf numFmtId="0" fontId="23" fillId="0" borderId="0" xfId="0" applyFont="1"/>
    <xf numFmtId="0" fontId="24" fillId="0" borderId="0" xfId="0" applyFont="1"/>
    <xf numFmtId="0" fontId="22" fillId="0" borderId="0" xfId="0" applyFont="1" applyFill="1"/>
    <xf numFmtId="0" fontId="4" fillId="0" borderId="0" xfId="0" applyFont="1"/>
    <xf numFmtId="0" fontId="5" fillId="0" borderId="0" xfId="0" applyFont="1"/>
    <xf numFmtId="0" fontId="6" fillId="0" borderId="0" xfId="0" applyFont="1"/>
    <xf numFmtId="0" fontId="25" fillId="0" borderId="0" xfId="0" applyFont="1"/>
    <xf numFmtId="0" fontId="1" fillId="0" borderId="0" xfId="0" applyFont="1" applyAlignment="1"/>
    <xf numFmtId="0" fontId="26" fillId="0" borderId="0" xfId="0" applyFont="1"/>
    <xf numFmtId="0" fontId="27" fillId="0" borderId="0" xfId="0" applyFont="1"/>
    <xf numFmtId="0" fontId="28" fillId="0" borderId="0" xfId="0" applyFont="1"/>
    <xf numFmtId="0" fontId="29" fillId="0" borderId="0" xfId="0" applyFont="1" applyFill="1"/>
    <xf numFmtId="0" fontId="30" fillId="0" borderId="0" xfId="2" applyFont="1"/>
    <xf numFmtId="0" fontId="8" fillId="0" borderId="0" xfId="0" applyFont="1"/>
    <xf numFmtId="0" fontId="31" fillId="0" borderId="0" xfId="0" applyFont="1"/>
    <xf numFmtId="0" fontId="20" fillId="0" borderId="0" xfId="0" applyFont="1" applyFill="1"/>
    <xf numFmtId="0" fontId="31" fillId="0" borderId="0" xfId="0" applyFont="1" applyFill="1"/>
    <xf numFmtId="0" fontId="28" fillId="0" borderId="0" xfId="0" applyFont="1" applyFill="1"/>
    <xf numFmtId="0" fontId="32" fillId="0" borderId="0" xfId="0" applyFont="1" applyFill="1"/>
    <xf numFmtId="0" fontId="27" fillId="0" borderId="0" xfId="0" applyFont="1" applyFill="1"/>
    <xf numFmtId="0" fontId="8" fillId="0" borderId="0" xfId="0" applyFont="1" applyFill="1"/>
    <xf numFmtId="0" fontId="9" fillId="0" borderId="0" xfId="0" applyFont="1" applyFill="1"/>
    <xf numFmtId="0" fontId="33" fillId="0" borderId="0" xfId="0" applyFont="1" applyFill="1"/>
    <xf numFmtId="0" fontId="25" fillId="0" borderId="0" xfId="0" applyFont="1" applyFill="1"/>
    <xf numFmtId="0" fontId="10" fillId="0" borderId="0" xfId="0" applyFont="1" applyFill="1"/>
    <xf numFmtId="0" fontId="4" fillId="0" borderId="0" xfId="0" applyFont="1" applyFill="1"/>
    <xf numFmtId="0" fontId="34" fillId="0" borderId="0" xfId="0" applyFont="1" applyFill="1"/>
    <xf numFmtId="0" fontId="5" fillId="0" borderId="0" xfId="0" applyFont="1" applyFill="1"/>
    <xf numFmtId="0" fontId="1" fillId="0" borderId="0" xfId="0" applyFont="1" applyFill="1"/>
    <xf numFmtId="0" fontId="35" fillId="0" borderId="0" xfId="0" applyFont="1"/>
    <xf numFmtId="0" fontId="6" fillId="0" borderId="0" xfId="0" applyFont="1" applyAlignment="1">
      <alignment wrapText="1"/>
    </xf>
    <xf numFmtId="0" fontId="23" fillId="0" borderId="0" xfId="0" applyFont="1" applyAlignment="1">
      <alignment wrapText="1"/>
    </xf>
    <xf numFmtId="0" fontId="20" fillId="0" borderId="0" xfId="0" applyFont="1" applyAlignment="1">
      <alignment wrapText="1"/>
    </xf>
    <xf numFmtId="0" fontId="36" fillId="0" borderId="0" xfId="0" applyFont="1" applyAlignment="1">
      <alignment vertical="center"/>
    </xf>
    <xf numFmtId="0" fontId="23" fillId="0" borderId="0" xfId="0" applyFont="1" applyAlignment="1">
      <alignment horizontal="left" wrapText="1"/>
    </xf>
    <xf numFmtId="0" fontId="7" fillId="0" borderId="0" xfId="0" applyFont="1" applyFill="1" applyAlignment="1">
      <alignment wrapText="1"/>
    </xf>
    <xf numFmtId="0" fontId="37" fillId="0" borderId="0" xfId="17" applyFont="1" applyFill="1" applyBorder="1" applyAlignment="1">
      <alignment horizontal="left" vertical="top" wrapText="1"/>
    </xf>
    <xf numFmtId="0" fontId="3" fillId="0" borderId="0" xfId="14"/>
    <xf numFmtId="0" fontId="38" fillId="0" borderId="0" xfId="0" applyFont="1" applyAlignment="1">
      <alignment wrapText="1"/>
    </xf>
    <xf numFmtId="0" fontId="39" fillId="2" borderId="2" xfId="1" applyFont="1" applyFill="1" applyBorder="1" applyAlignment="1">
      <alignment horizontal="center" vertical="top" wrapText="1"/>
    </xf>
    <xf numFmtId="0" fontId="3" fillId="0" borderId="0" xfId="14" applyBorder="1"/>
    <xf numFmtId="9" fontId="3" fillId="0" borderId="0" xfId="15" applyNumberFormat="1" applyFont="1"/>
    <xf numFmtId="9" fontId="3" fillId="0" borderId="0" xfId="15" applyFont="1"/>
    <xf numFmtId="0" fontId="3" fillId="0" borderId="0" xfId="14" applyFont="1"/>
    <xf numFmtId="0" fontId="22" fillId="0" borderId="0" xfId="0" applyFont="1" applyFill="1" applyBorder="1"/>
    <xf numFmtId="0" fontId="22" fillId="0" borderId="0" xfId="1" applyFont="1" applyFill="1" applyBorder="1" applyAlignment="1">
      <alignment horizontal="left" vertical="top" wrapText="1"/>
    </xf>
    <xf numFmtId="0" fontId="37" fillId="0" borderId="0" xfId="17" applyFont="1" applyFill="1" applyBorder="1" applyAlignment="1">
      <alignment vertical="top" wrapText="1"/>
    </xf>
    <xf numFmtId="0" fontId="40" fillId="0" borderId="0" xfId="0" applyFont="1" applyAlignment="1">
      <alignment vertical="center"/>
    </xf>
    <xf numFmtId="0" fontId="40" fillId="0" borderId="0" xfId="0" applyFont="1" applyAlignment="1">
      <alignment horizontal="left" vertical="center"/>
    </xf>
    <xf numFmtId="3" fontId="1" fillId="0" borderId="0" xfId="0" applyNumberFormat="1" applyFont="1" applyFill="1" applyBorder="1"/>
    <xf numFmtId="3" fontId="3" fillId="0" borderId="0" xfId="0" applyNumberFormat="1" applyFont="1" applyBorder="1"/>
    <xf numFmtId="3" fontId="1" fillId="0" borderId="0" xfId="0" applyNumberFormat="1" applyFont="1" applyFill="1" applyBorder="1" applyAlignment="1">
      <alignment horizontal="left"/>
    </xf>
    <xf numFmtId="3" fontId="1" fillId="0" borderId="0" xfId="0" applyNumberFormat="1" applyFont="1" applyFill="1" applyAlignment="1">
      <alignment horizontal="left"/>
    </xf>
    <xf numFmtId="0" fontId="41" fillId="0" borderId="0" xfId="0" applyFont="1" applyFill="1" applyBorder="1"/>
    <xf numFmtId="3" fontId="1" fillId="0" borderId="0" xfId="0" applyNumberFormat="1" applyFont="1" applyAlignment="1">
      <alignment horizontal="left"/>
    </xf>
    <xf numFmtId="3" fontId="1" fillId="0" borderId="0" xfId="0" applyNumberFormat="1" applyFont="1"/>
    <xf numFmtId="3" fontId="1" fillId="0" borderId="0" xfId="0" applyNumberFormat="1" applyFont="1" applyFill="1"/>
    <xf numFmtId="3" fontId="22" fillId="0" borderId="0" xfId="0" applyNumberFormat="1" applyFont="1" applyFill="1" applyBorder="1" applyAlignment="1">
      <alignment horizontal="right" vertical="top"/>
    </xf>
    <xf numFmtId="3" fontId="1" fillId="0" borderId="0" xfId="0" quotePrefix="1" applyNumberFormat="1" applyFont="1"/>
    <xf numFmtId="3" fontId="1" fillId="0" borderId="0" xfId="0" applyNumberFormat="1" applyFont="1" applyAlignment="1">
      <alignment horizontal="right"/>
    </xf>
    <xf numFmtId="0" fontId="22" fillId="0" borderId="0" xfId="0" applyFont="1" applyFill="1" applyBorder="1" applyAlignment="1">
      <alignment horizontal="left" vertical="top"/>
    </xf>
    <xf numFmtId="3" fontId="12" fillId="0" borderId="0" xfId="0" applyNumberFormat="1" applyFont="1"/>
    <xf numFmtId="0" fontId="38" fillId="0" borderId="0" xfId="0" applyFont="1"/>
    <xf numFmtId="0" fontId="1" fillId="0" borderId="0" xfId="0" applyFont="1" applyAlignment="1">
      <alignment horizontal="center"/>
    </xf>
    <xf numFmtId="3" fontId="41" fillId="0" borderId="0" xfId="0" applyNumberFormat="1" applyFont="1" applyFill="1" applyBorder="1"/>
    <xf numFmtId="3" fontId="6" fillId="0" borderId="0" xfId="0" applyNumberFormat="1" applyFont="1" applyFill="1" applyBorder="1" applyAlignment="1">
      <alignment horizontal="right" vertical="top"/>
    </xf>
    <xf numFmtId="9" fontId="1" fillId="0" borderId="0" xfId="15" applyFont="1"/>
    <xf numFmtId="0" fontId="38" fillId="0" borderId="0" xfId="0" applyFont="1" applyFill="1" applyAlignment="1"/>
    <xf numFmtId="3" fontId="42" fillId="0" borderId="0" xfId="0" quotePrefix="1" applyNumberFormat="1" applyFont="1" applyFill="1" applyBorder="1"/>
    <xf numFmtId="0" fontId="22" fillId="0" borderId="6" xfId="0" applyFont="1" applyFill="1" applyBorder="1" applyAlignment="1">
      <alignment vertical="top"/>
    </xf>
    <xf numFmtId="3" fontId="41" fillId="0" borderId="0" xfId="0" applyNumberFormat="1" applyFont="1"/>
    <xf numFmtId="3" fontId="41" fillId="0" borderId="0" xfId="0" quotePrefix="1" applyNumberFormat="1" applyFont="1"/>
    <xf numFmtId="0" fontId="0" fillId="0" borderId="0" xfId="0" applyFill="1"/>
    <xf numFmtId="1" fontId="1" fillId="0" borderId="0" xfId="0" quotePrefix="1" applyNumberFormat="1" applyFont="1"/>
    <xf numFmtId="1" fontId="1" fillId="0" borderId="0" xfId="0" applyNumberFormat="1" applyFont="1"/>
    <xf numFmtId="0" fontId="43" fillId="0" borderId="0" xfId="0" applyFont="1"/>
    <xf numFmtId="0" fontId="44" fillId="0" borderId="0" xfId="0" applyFont="1"/>
    <xf numFmtId="0" fontId="45" fillId="0" borderId="0" xfId="0" applyFont="1"/>
    <xf numFmtId="0" fontId="46" fillId="0" borderId="0" xfId="0" applyFont="1" applyBorder="1"/>
    <xf numFmtId="3" fontId="1" fillId="0" borderId="0" xfId="0" applyNumberFormat="1" applyFont="1" applyBorder="1"/>
    <xf numFmtId="1" fontId="22" fillId="0" borderId="0" xfId="0" applyNumberFormat="1" applyFont="1" applyBorder="1" applyAlignment="1">
      <alignment horizontal="right" vertical="top" wrapText="1"/>
    </xf>
    <xf numFmtId="0" fontId="44" fillId="0" borderId="0" xfId="0" applyFont="1" applyFill="1" applyBorder="1"/>
    <xf numFmtId="0" fontId="45" fillId="0" borderId="0" xfId="0" applyFont="1" applyFill="1" applyBorder="1"/>
    <xf numFmtId="0" fontId="13" fillId="0" borderId="0" xfId="14" applyFont="1"/>
    <xf numFmtId="0" fontId="47" fillId="0" borderId="0" xfId="2" applyFont="1" applyFill="1"/>
    <xf numFmtId="0" fontId="39" fillId="2" borderId="2" xfId="1" applyFont="1" applyFill="1" applyBorder="1" applyAlignment="1">
      <alignment horizontal="center" vertical="top" wrapText="1"/>
    </xf>
    <xf numFmtId="3" fontId="38" fillId="0" borderId="0" xfId="0" applyNumberFormat="1" applyFont="1" applyAlignment="1">
      <alignment wrapText="1"/>
    </xf>
    <xf numFmtId="0" fontId="37" fillId="0" borderId="0" xfId="17" applyFont="1" applyFill="1" applyBorder="1" applyAlignment="1">
      <alignment vertical="top"/>
    </xf>
    <xf numFmtId="0" fontId="22" fillId="0" borderId="0" xfId="1" applyFont="1" applyFill="1" applyBorder="1" applyAlignment="1">
      <alignment horizontal="left" vertical="top" wrapText="1"/>
    </xf>
    <xf numFmtId="3" fontId="6" fillId="0" borderId="0" xfId="14" applyNumberFormat="1" applyFont="1" applyFill="1" applyBorder="1" applyAlignment="1">
      <alignment horizontal="right" vertical="top"/>
    </xf>
    <xf numFmtId="0" fontId="22" fillId="0" borderId="0" xfId="0" applyFont="1" applyFill="1" applyBorder="1" applyAlignment="1">
      <alignment vertical="top"/>
    </xf>
    <xf numFmtId="0" fontId="38" fillId="0" borderId="0" xfId="0" applyFont="1" applyAlignment="1">
      <alignment wrapText="1"/>
    </xf>
    <xf numFmtId="0" fontId="38" fillId="0" borderId="0" xfId="0" applyFont="1" applyAlignment="1"/>
    <xf numFmtId="0" fontId="44" fillId="0" borderId="0" xfId="0" applyFont="1" applyAlignment="1">
      <alignment horizontal="right"/>
    </xf>
    <xf numFmtId="3" fontId="1" fillId="0" borderId="0" xfId="0" quotePrefix="1" applyNumberFormat="1" applyFont="1"/>
    <xf numFmtId="3" fontId="1" fillId="0" borderId="0" xfId="0" applyNumberFormat="1" applyFont="1" applyAlignment="1">
      <alignment horizontal="right"/>
    </xf>
    <xf numFmtId="3" fontId="1" fillId="0" borderId="0" xfId="0" applyNumberFormat="1" applyFont="1"/>
    <xf numFmtId="3" fontId="1" fillId="0" borderId="0" xfId="0" applyNumberFormat="1" applyFont="1" applyFill="1" applyAlignment="1">
      <alignment horizontal="left"/>
    </xf>
    <xf numFmtId="3" fontId="1" fillId="0" borderId="0" xfId="0" applyNumberFormat="1" applyFont="1" applyAlignment="1">
      <alignment horizontal="left"/>
    </xf>
    <xf numFmtId="3" fontId="1" fillId="0" borderId="0" xfId="0" applyNumberFormat="1" applyFont="1" applyFill="1"/>
    <xf numFmtId="3" fontId="22" fillId="0" borderId="0" xfId="0" applyNumberFormat="1" applyFont="1" applyFill="1" applyBorder="1" applyAlignment="1">
      <alignment horizontal="right" vertical="top"/>
    </xf>
    <xf numFmtId="3" fontId="41" fillId="0" borderId="0" xfId="0" applyNumberFormat="1" applyFont="1" applyFill="1" applyBorder="1"/>
    <xf numFmtId="3" fontId="6" fillId="0" borderId="0" xfId="0" applyNumberFormat="1" applyFont="1" applyFill="1" applyBorder="1" applyAlignment="1">
      <alignment horizontal="right" vertical="top"/>
    </xf>
    <xf numFmtId="3" fontId="6" fillId="0" borderId="0" xfId="14" applyNumberFormat="1" applyFont="1" applyFill="1" applyBorder="1" applyAlignment="1">
      <alignment horizontal="right"/>
    </xf>
    <xf numFmtId="3" fontId="6" fillId="0" borderId="11" xfId="14" applyNumberFormat="1" applyFont="1" applyFill="1" applyBorder="1" applyAlignment="1">
      <alignment horizontal="right"/>
    </xf>
    <xf numFmtId="9" fontId="1" fillId="0" borderId="0" xfId="15" applyFont="1"/>
    <xf numFmtId="3" fontId="1" fillId="0" borderId="0" xfId="0" applyNumberFormat="1" applyFont="1" applyBorder="1"/>
    <xf numFmtId="4" fontId="1" fillId="0" borderId="0" xfId="0" quotePrefix="1" applyNumberFormat="1" applyFont="1"/>
    <xf numFmtId="0" fontId="44" fillId="0" borderId="0" xfId="0" applyFont="1" applyBorder="1" applyAlignment="1">
      <alignment horizontal="right"/>
    </xf>
    <xf numFmtId="0" fontId="44" fillId="0" borderId="15" xfId="0" applyFont="1" applyBorder="1" applyAlignment="1">
      <alignment horizontal="right"/>
    </xf>
    <xf numFmtId="0" fontId="6" fillId="0" borderId="0" xfId="14" applyFont="1" applyFill="1" applyAlignment="1">
      <alignment horizontal="center" vertical="top"/>
    </xf>
    <xf numFmtId="0" fontId="0" fillId="0" borderId="0" xfId="0"/>
    <xf numFmtId="0" fontId="6" fillId="0" borderId="0" xfId="14" applyNumberFormat="1" applyFont="1" applyFill="1" applyBorder="1" applyAlignment="1">
      <alignment horizontal="left" vertical="top"/>
    </xf>
    <xf numFmtId="0" fontId="37" fillId="0" borderId="0" xfId="17" applyFont="1" applyFill="1" applyBorder="1" applyAlignment="1">
      <alignment vertical="center"/>
    </xf>
    <xf numFmtId="0" fontId="40" fillId="0" borderId="0" xfId="0" applyFont="1" applyFill="1" applyBorder="1" applyAlignment="1">
      <alignment vertical="center"/>
    </xf>
    <xf numFmtId="3" fontId="22" fillId="0" borderId="0" xfId="0" applyNumberFormat="1" applyFont="1" applyBorder="1" applyAlignment="1">
      <alignment vertical="center" wrapText="1"/>
    </xf>
    <xf numFmtId="3" fontId="22" fillId="0" borderId="0" xfId="0" applyNumberFormat="1" applyFont="1" applyFill="1" applyBorder="1" applyAlignment="1">
      <alignment vertical="center" wrapText="1"/>
    </xf>
    <xf numFmtId="0" fontId="49" fillId="0" borderId="0" xfId="0" applyFont="1" applyAlignment="1">
      <alignment horizontal="left" vertical="center"/>
    </xf>
    <xf numFmtId="3" fontId="42" fillId="0" borderId="0" xfId="0" quotePrefix="1" applyNumberFormat="1" applyFont="1" applyFill="1" applyBorder="1" applyAlignment="1">
      <alignment horizontal="left" vertical="center"/>
    </xf>
    <xf numFmtId="3" fontId="39" fillId="0" borderId="0" xfId="0" applyNumberFormat="1" applyFont="1" applyFill="1" applyBorder="1" applyAlignment="1">
      <alignment vertical="top" wrapText="1"/>
    </xf>
    <xf numFmtId="3" fontId="0" fillId="0" borderId="0" xfId="0" applyNumberFormat="1"/>
    <xf numFmtId="0" fontId="38" fillId="0" borderId="0" xfId="0" applyFont="1" applyFill="1"/>
    <xf numFmtId="0" fontId="50" fillId="0" borderId="0" xfId="0" applyFont="1" applyFill="1"/>
    <xf numFmtId="0" fontId="51" fillId="0" borderId="0" xfId="0" applyFont="1"/>
    <xf numFmtId="10" fontId="1" fillId="0" borderId="0" xfId="15" quotePrefix="1" applyNumberFormat="1" applyFont="1"/>
    <xf numFmtId="3" fontId="44" fillId="0" borderId="0" xfId="0" applyNumberFormat="1" applyFont="1" applyAlignment="1">
      <alignment horizontal="right"/>
    </xf>
    <xf numFmtId="3" fontId="22" fillId="0" borderId="3" xfId="0" applyNumberFormat="1" applyFont="1" applyBorder="1" applyAlignment="1">
      <alignment horizontal="right" wrapText="1"/>
    </xf>
    <xf numFmtId="3" fontId="46" fillId="0" borderId="0" xfId="0" applyNumberFormat="1" applyFont="1"/>
    <xf numFmtId="3" fontId="22" fillId="0" borderId="6" xfId="0" applyNumberFormat="1" applyFont="1" applyBorder="1" applyAlignment="1">
      <alignment horizontal="right" vertical="top" wrapText="1"/>
    </xf>
    <xf numFmtId="0" fontId="52" fillId="0" borderId="0" xfId="0" applyFont="1" applyAlignment="1">
      <alignment vertical="center"/>
    </xf>
    <xf numFmtId="0" fontId="53" fillId="0" borderId="0" xfId="0" applyFont="1" applyAlignment="1">
      <alignment vertical="center"/>
    </xf>
    <xf numFmtId="0" fontId="3" fillId="0" borderId="0" xfId="14"/>
    <xf numFmtId="3" fontId="1" fillId="0" borderId="0" xfId="0" applyNumberFormat="1" applyFont="1"/>
    <xf numFmtId="0" fontId="37" fillId="0" borderId="0" xfId="17" applyFont="1" applyFill="1" applyBorder="1" applyAlignment="1">
      <alignment vertical="top"/>
    </xf>
    <xf numFmtId="0" fontId="37" fillId="0" borderId="0" xfId="17" applyFont="1" applyFill="1" applyBorder="1" applyAlignment="1">
      <alignment vertical="center"/>
    </xf>
    <xf numFmtId="0" fontId="53" fillId="0" borderId="0" xfId="0" applyFont="1"/>
    <xf numFmtId="0" fontId="54" fillId="0" borderId="0" xfId="2" applyFont="1" applyFill="1"/>
    <xf numFmtId="0" fontId="48" fillId="0" borderId="0" xfId="2" applyFont="1" applyFill="1"/>
    <xf numFmtId="0" fontId="39" fillId="2" borderId="16" xfId="1" applyFont="1" applyFill="1" applyBorder="1" applyAlignment="1">
      <alignment horizontal="center" vertical="top" wrapText="1"/>
    </xf>
    <xf numFmtId="0" fontId="39" fillId="2" borderId="2" xfId="1" applyFont="1" applyFill="1" applyBorder="1" applyAlignment="1">
      <alignment horizontal="center" vertical="top" wrapText="1"/>
    </xf>
    <xf numFmtId="0" fontId="37" fillId="0" borderId="0" xfId="17" applyFont="1" applyFill="1" applyBorder="1" applyAlignment="1">
      <alignment horizontal="left" vertical="top" wrapText="1"/>
    </xf>
    <xf numFmtId="0" fontId="40" fillId="0" borderId="0" xfId="0" applyFont="1" applyAlignment="1">
      <alignment horizontal="left" vertical="center"/>
    </xf>
    <xf numFmtId="0" fontId="39" fillId="2" borderId="5" xfId="1" applyFont="1" applyFill="1" applyBorder="1" applyAlignment="1">
      <alignment horizontal="center" vertical="center" wrapText="1"/>
    </xf>
    <xf numFmtId="0" fontId="39" fillId="2" borderId="2" xfId="1" applyFont="1" applyFill="1" applyBorder="1" applyAlignment="1">
      <alignment horizontal="center" wrapText="1"/>
    </xf>
    <xf numFmtId="0" fontId="39" fillId="2" borderId="2" xfId="1" applyFont="1" applyFill="1" applyBorder="1" applyAlignment="1">
      <alignment horizontal="center" vertical="center" wrapText="1"/>
    </xf>
    <xf numFmtId="0" fontId="37" fillId="0" borderId="0" xfId="17" applyFont="1" applyFill="1" applyBorder="1" applyAlignment="1"/>
    <xf numFmtId="0" fontId="37" fillId="0" borderId="0" xfId="17" applyFont="1" applyFill="1" applyBorder="1" applyAlignment="1">
      <alignment horizontal="left" wrapText="1"/>
    </xf>
    <xf numFmtId="0" fontId="37" fillId="0" borderId="0" xfId="17" applyFont="1" applyFill="1" applyBorder="1" applyAlignment="1">
      <alignment wrapText="1"/>
    </xf>
    <xf numFmtId="0" fontId="0" fillId="0" borderId="0" xfId="0" applyAlignment="1"/>
    <xf numFmtId="0" fontId="40" fillId="0" borderId="0" xfId="0" applyFont="1" applyAlignment="1"/>
    <xf numFmtId="0" fontId="40" fillId="0" borderId="0" xfId="0" applyFont="1" applyAlignment="1">
      <alignment horizontal="left"/>
    </xf>
    <xf numFmtId="0" fontId="3" fillId="0" borderId="0" xfId="14" applyAlignment="1"/>
    <xf numFmtId="0" fontId="22" fillId="0" borderId="0" xfId="1" applyFont="1" applyFill="1" applyBorder="1" applyAlignment="1">
      <alignment horizontal="left" wrapText="1"/>
    </xf>
    <xf numFmtId="3" fontId="6" fillId="0" borderId="0" xfId="14" applyNumberFormat="1" applyFont="1" applyFill="1" applyBorder="1" applyAlignment="1"/>
    <xf numFmtId="9" fontId="3" fillId="0" borderId="0" xfId="15" applyFont="1" applyAlignment="1"/>
    <xf numFmtId="0" fontId="22" fillId="0" borderId="0" xfId="0" applyFont="1" applyFill="1" applyBorder="1" applyAlignment="1"/>
    <xf numFmtId="0" fontId="3" fillId="0" borderId="0" xfId="14" applyFont="1" applyAlignment="1"/>
    <xf numFmtId="3" fontId="22" fillId="0" borderId="0" xfId="0" applyNumberFormat="1" applyFont="1" applyFill="1" applyBorder="1" applyAlignment="1"/>
    <xf numFmtId="0" fontId="19" fillId="0" borderId="0" xfId="0" applyFont="1" applyAlignment="1"/>
    <xf numFmtId="3" fontId="39" fillId="2" borderId="0" xfId="0" applyNumberFormat="1" applyFont="1" applyFill="1" applyBorder="1" applyAlignment="1">
      <alignment wrapText="1"/>
    </xf>
    <xf numFmtId="3" fontId="39" fillId="2" borderId="3" xfId="0" applyNumberFormat="1" applyFont="1" applyFill="1" applyBorder="1" applyAlignment="1">
      <alignment wrapText="1"/>
    </xf>
    <xf numFmtId="9" fontId="39" fillId="2" borderId="3" xfId="15" applyFont="1" applyFill="1" applyBorder="1" applyAlignment="1"/>
    <xf numFmtId="3" fontId="42" fillId="0" borderId="0" xfId="0" quotePrefix="1" applyNumberFormat="1" applyFont="1" applyFill="1" applyBorder="1" applyAlignment="1">
      <alignment horizontal="left"/>
    </xf>
    <xf numFmtId="9" fontId="0" fillId="0" borderId="0" xfId="15" applyFont="1" applyAlignment="1"/>
    <xf numFmtId="0" fontId="49" fillId="0" borderId="0" xfId="0" applyFont="1" applyAlignment="1">
      <alignment horizontal="left"/>
    </xf>
    <xf numFmtId="9" fontId="14" fillId="0" borderId="0" xfId="15" applyFont="1" applyAlignment="1"/>
    <xf numFmtId="1" fontId="14" fillId="0" borderId="0" xfId="15" applyNumberFormat="1" applyFont="1" applyAlignment="1"/>
    <xf numFmtId="0" fontId="0" fillId="0" borderId="0" xfId="0" applyFill="1" applyAlignment="1"/>
    <xf numFmtId="3" fontId="39" fillId="2" borderId="3" xfId="0" applyNumberFormat="1" applyFont="1" applyFill="1" applyBorder="1" applyAlignment="1"/>
    <xf numFmtId="0" fontId="0" fillId="0" borderId="0" xfId="0" applyBorder="1" applyAlignment="1"/>
    <xf numFmtId="0" fontId="39" fillId="0" borderId="0" xfId="0" applyFont="1" applyFill="1" applyBorder="1" applyAlignment="1"/>
    <xf numFmtId="3" fontId="39" fillId="0" borderId="0" xfId="0" applyNumberFormat="1" applyFont="1" applyFill="1" applyBorder="1" applyAlignment="1">
      <alignment horizontal="right"/>
    </xf>
    <xf numFmtId="0" fontId="39" fillId="3" borderId="0" xfId="0" applyFont="1" applyFill="1" applyBorder="1" applyAlignment="1"/>
    <xf numFmtId="3" fontId="39" fillId="3" borderId="0" xfId="0" applyNumberFormat="1" applyFont="1" applyFill="1" applyBorder="1" applyAlignment="1">
      <alignment horizontal="right"/>
    </xf>
    <xf numFmtId="0" fontId="6" fillId="0" borderId="0" xfId="14" applyFont="1" applyFill="1" applyAlignment="1"/>
    <xf numFmtId="3" fontId="22" fillId="0" borderId="0" xfId="0" applyNumberFormat="1" applyFont="1" applyFill="1" applyBorder="1" applyAlignment="1">
      <alignment horizontal="right"/>
    </xf>
    <xf numFmtId="0" fontId="4" fillId="3" borderId="0" xfId="0" applyFont="1" applyFill="1" applyBorder="1" applyAlignment="1"/>
    <xf numFmtId="3" fontId="4" fillId="3" borderId="0" xfId="0" applyNumberFormat="1" applyFont="1" applyFill="1" applyBorder="1" applyAlignment="1">
      <alignment horizontal="right"/>
    </xf>
    <xf numFmtId="0" fontId="22" fillId="0" borderId="3" xfId="0" applyFont="1" applyBorder="1" applyAlignment="1">
      <alignment horizontal="left" wrapText="1"/>
    </xf>
    <xf numFmtId="1" fontId="22" fillId="0" borderId="3" xfId="0" applyNumberFormat="1" applyFont="1" applyFill="1" applyBorder="1" applyAlignment="1">
      <alignment wrapText="1"/>
    </xf>
    <xf numFmtId="0" fontId="39" fillId="2" borderId="5" xfId="1" applyFont="1" applyFill="1" applyBorder="1" applyAlignment="1">
      <alignment horizontal="center" wrapText="1"/>
    </xf>
    <xf numFmtId="3" fontId="39" fillId="3" borderId="11" xfId="0" applyNumberFormat="1" applyFont="1" applyFill="1" applyBorder="1" applyAlignment="1">
      <alignment horizontal="right"/>
    </xf>
    <xf numFmtId="3" fontId="4" fillId="3" borderId="11" xfId="0" applyNumberFormat="1" applyFont="1" applyFill="1" applyBorder="1" applyAlignment="1">
      <alignment horizontal="right"/>
    </xf>
    <xf numFmtId="0" fontId="44" fillId="0" borderId="11" xfId="0" applyFont="1" applyBorder="1" applyAlignment="1">
      <alignment horizontal="right"/>
    </xf>
    <xf numFmtId="1" fontId="22" fillId="0" borderId="13" xfId="0" applyNumberFormat="1" applyFont="1" applyFill="1" applyBorder="1" applyAlignment="1">
      <alignment wrapText="1"/>
    </xf>
    <xf numFmtId="0" fontId="39" fillId="2" borderId="6" xfId="1" applyFont="1" applyFill="1" applyBorder="1" applyAlignment="1">
      <alignment horizontal="center" vertical="center" wrapText="1"/>
    </xf>
    <xf numFmtId="0" fontId="39" fillId="2" borderId="25" xfId="1" applyFont="1" applyFill="1" applyBorder="1" applyAlignment="1">
      <alignment horizontal="center" vertical="center" wrapText="1"/>
    </xf>
    <xf numFmtId="3" fontId="38" fillId="0" borderId="0" xfId="0" quotePrefix="1" applyNumberFormat="1" applyFont="1" applyFill="1" applyBorder="1" applyAlignment="1"/>
    <xf numFmtId="3" fontId="55" fillId="0" borderId="0" xfId="14" applyNumberFormat="1" applyFont="1" applyFill="1" applyBorder="1" applyAlignment="1">
      <alignment horizontal="right"/>
    </xf>
    <xf numFmtId="3" fontId="55" fillId="0" borderId="11" xfId="14" applyNumberFormat="1" applyFont="1" applyFill="1" applyBorder="1" applyAlignment="1">
      <alignment horizontal="right"/>
    </xf>
    <xf numFmtId="3" fontId="44" fillId="3" borderId="0" xfId="0" applyNumberFormat="1" applyFont="1" applyFill="1" applyBorder="1" applyAlignment="1">
      <alignment horizontal="right"/>
    </xf>
    <xf numFmtId="3" fontId="44" fillId="3" borderId="11" xfId="0" applyNumberFormat="1" applyFont="1" applyFill="1" applyBorder="1" applyAlignment="1">
      <alignment horizontal="right"/>
    </xf>
    <xf numFmtId="0" fontId="6" fillId="0" borderId="0" xfId="14" applyFont="1" applyFill="1" applyBorder="1" applyAlignment="1"/>
    <xf numFmtId="3" fontId="34" fillId="0" borderId="0" xfId="14" applyNumberFormat="1" applyFont="1" applyFill="1" applyBorder="1" applyAlignment="1">
      <alignment horizontal="right"/>
    </xf>
    <xf numFmtId="3" fontId="34" fillId="0" borderId="11" xfId="14" applyNumberFormat="1" applyFont="1" applyFill="1" applyBorder="1" applyAlignment="1">
      <alignment horizontal="right"/>
    </xf>
    <xf numFmtId="3" fontId="34" fillId="0" borderId="0" xfId="14" applyNumberFormat="1" applyFont="1" applyFill="1" applyAlignment="1">
      <alignment horizontal="right"/>
    </xf>
    <xf numFmtId="3" fontId="45" fillId="0" borderId="0" xfId="0" applyNumberFormat="1" applyFont="1" applyFill="1" applyBorder="1" applyAlignment="1">
      <alignment horizontal="right"/>
    </xf>
    <xf numFmtId="3" fontId="45" fillId="0" borderId="11" xfId="0" applyNumberFormat="1" applyFont="1" applyFill="1" applyBorder="1" applyAlignment="1">
      <alignment horizontal="right"/>
    </xf>
    <xf numFmtId="3" fontId="55" fillId="2" borderId="0" xfId="14" applyNumberFormat="1" applyFont="1" applyFill="1" applyBorder="1" applyAlignment="1">
      <alignment horizontal="right"/>
    </xf>
    <xf numFmtId="3" fontId="55" fillId="2" borderId="11" xfId="14" applyNumberFormat="1" applyFont="1" applyFill="1" applyBorder="1" applyAlignment="1">
      <alignment horizontal="right"/>
    </xf>
    <xf numFmtId="0" fontId="39" fillId="4" borderId="0" xfId="0" applyFont="1" applyFill="1" applyBorder="1" applyAlignment="1"/>
    <xf numFmtId="1" fontId="45" fillId="0" borderId="0" xfId="0" applyNumberFormat="1" applyFont="1" applyFill="1" applyBorder="1" applyAlignment="1">
      <alignment horizontal="right" wrapText="1"/>
    </xf>
    <xf numFmtId="1" fontId="45" fillId="0" borderId="11" xfId="0" applyNumberFormat="1" applyFont="1" applyFill="1" applyBorder="1" applyAlignment="1">
      <alignment horizontal="right" wrapText="1"/>
    </xf>
    <xf numFmtId="3" fontId="34" fillId="0" borderId="0" xfId="0" quotePrefix="1" applyNumberFormat="1" applyFont="1" applyFill="1" applyBorder="1" applyAlignment="1">
      <alignment horizontal="right"/>
    </xf>
    <xf numFmtId="3" fontId="34" fillId="0" borderId="0" xfId="0" applyNumberFormat="1" applyFont="1" applyFill="1" applyBorder="1" applyAlignment="1">
      <alignment horizontal="right"/>
    </xf>
    <xf numFmtId="3" fontId="34" fillId="0" borderId="11" xfId="0" applyNumberFormat="1" applyFont="1" applyFill="1" applyBorder="1" applyAlignment="1">
      <alignment horizontal="right"/>
    </xf>
    <xf numFmtId="3" fontId="34" fillId="0" borderId="0" xfId="0" applyNumberFormat="1" applyFont="1" applyFill="1" applyAlignment="1">
      <alignment horizontal="right"/>
    </xf>
    <xf numFmtId="3" fontId="55" fillId="2" borderId="0" xfId="0" applyNumberFormat="1" applyFont="1" applyFill="1" applyBorder="1" applyAlignment="1">
      <alignment horizontal="right"/>
    </xf>
    <xf numFmtId="3" fontId="55" fillId="2" borderId="11" xfId="0" applyNumberFormat="1" applyFont="1" applyFill="1" applyBorder="1" applyAlignment="1">
      <alignment horizontal="right"/>
    </xf>
    <xf numFmtId="3" fontId="55" fillId="2" borderId="0" xfId="0" applyNumberFormat="1" applyFont="1" applyFill="1" applyAlignment="1">
      <alignment horizontal="right"/>
    </xf>
    <xf numFmtId="1" fontId="45" fillId="0" borderId="3" xfId="0" applyNumberFormat="1" applyFont="1" applyFill="1" applyBorder="1" applyAlignment="1">
      <alignment horizontal="left" wrapText="1"/>
    </xf>
    <xf numFmtId="3" fontId="34" fillId="0" borderId="6" xfId="0" applyNumberFormat="1" applyFont="1" applyFill="1" applyBorder="1" applyAlignment="1">
      <alignment horizontal="right"/>
    </xf>
    <xf numFmtId="3" fontId="34" fillId="0" borderId="25" xfId="0" applyNumberFormat="1" applyFont="1" applyFill="1" applyBorder="1" applyAlignment="1">
      <alignment horizontal="right"/>
    </xf>
    <xf numFmtId="0" fontId="22" fillId="0" borderId="0" xfId="0" applyFont="1" applyAlignment="1"/>
    <xf numFmtId="3" fontId="1" fillId="0" borderId="0" xfId="0" applyNumberFormat="1" applyFont="1" applyAlignment="1"/>
    <xf numFmtId="3" fontId="1" fillId="0" borderId="0" xfId="0" quotePrefix="1" applyNumberFormat="1" applyFont="1" applyAlignment="1"/>
    <xf numFmtId="3" fontId="1" fillId="0" borderId="0" xfId="0" applyNumberFormat="1" applyFont="1" applyBorder="1" applyAlignment="1"/>
    <xf numFmtId="0" fontId="22" fillId="0" borderId="0" xfId="0" quotePrefix="1" applyFont="1" applyFill="1" applyBorder="1" applyAlignment="1">
      <alignment horizontal="left" vertical="top"/>
    </xf>
    <xf numFmtId="0" fontId="6" fillId="0" borderId="0" xfId="14" applyFont="1" applyFill="1" applyBorder="1" applyAlignment="1">
      <alignment horizontal="left" vertical="top"/>
    </xf>
    <xf numFmtId="0" fontId="39" fillId="2" borderId="14" xfId="1" applyFont="1" applyFill="1" applyBorder="1" applyAlignment="1">
      <alignment horizontal="center" vertical="center" wrapText="1"/>
    </xf>
    <xf numFmtId="16" fontId="39" fillId="2" borderId="14" xfId="1" applyNumberFormat="1" applyFont="1" applyFill="1" applyBorder="1" applyAlignment="1">
      <alignment horizontal="center" vertical="center" wrapText="1"/>
    </xf>
    <xf numFmtId="0" fontId="4" fillId="2" borderId="14" xfId="1" applyFont="1" applyFill="1" applyBorder="1" applyAlignment="1">
      <alignment horizontal="center" vertical="center" wrapText="1"/>
    </xf>
    <xf numFmtId="3" fontId="4" fillId="2" borderId="14" xfId="0" applyNumberFormat="1" applyFont="1" applyFill="1" applyBorder="1" applyAlignment="1">
      <alignment horizontal="center" vertical="center" wrapText="1"/>
    </xf>
    <xf numFmtId="3" fontId="4" fillId="0" borderId="0" xfId="0" applyNumberFormat="1" applyFont="1" applyFill="1" applyBorder="1" applyAlignment="1">
      <alignment horizontal="right"/>
    </xf>
    <xf numFmtId="3" fontId="6" fillId="0" borderId="0" xfId="14" applyNumberFormat="1" applyFont="1" applyFill="1" applyAlignment="1">
      <alignment horizontal="right"/>
    </xf>
    <xf numFmtId="1" fontId="22" fillId="0" borderId="3" xfId="0" applyNumberFormat="1" applyFont="1" applyFill="1" applyBorder="1" applyAlignment="1">
      <alignment horizontal="right" wrapText="1"/>
    </xf>
    <xf numFmtId="1" fontId="22" fillId="0" borderId="3" xfId="0" applyNumberFormat="1" applyFont="1" applyBorder="1" applyAlignment="1">
      <alignment horizontal="right" wrapText="1"/>
    </xf>
    <xf numFmtId="1" fontId="6" fillId="0" borderId="3" xfId="0" applyNumberFormat="1" applyFont="1" applyFill="1" applyBorder="1" applyAlignment="1">
      <alignment horizontal="right" wrapText="1"/>
    </xf>
    <xf numFmtId="0" fontId="22" fillId="0" borderId="0" xfId="0" quotePrefix="1" applyFont="1" applyFill="1" applyBorder="1" applyAlignment="1">
      <alignment horizontal="left"/>
    </xf>
    <xf numFmtId="0" fontId="22" fillId="0" borderId="0" xfId="0" applyFont="1" applyFill="1" applyBorder="1" applyAlignment="1">
      <alignment horizontal="left"/>
    </xf>
    <xf numFmtId="0" fontId="6" fillId="0" borderId="0" xfId="14" applyFont="1" applyFill="1" applyBorder="1" applyAlignment="1">
      <alignment horizontal="left"/>
    </xf>
    <xf numFmtId="16" fontId="39" fillId="2" borderId="4" xfId="1" applyNumberFormat="1" applyFont="1" applyFill="1" applyBorder="1" applyAlignment="1">
      <alignment horizontal="center" vertical="top" wrapText="1"/>
    </xf>
    <xf numFmtId="0" fontId="39" fillId="2" borderId="4" xfId="1" applyNumberFormat="1" applyFont="1" applyFill="1" applyBorder="1" applyAlignment="1">
      <alignment horizontal="center" vertical="top" wrapText="1"/>
    </xf>
    <xf numFmtId="3" fontId="44" fillId="0" borderId="15" xfId="0" applyNumberFormat="1" applyFont="1" applyBorder="1" applyAlignment="1">
      <alignment horizontal="right"/>
    </xf>
    <xf numFmtId="3" fontId="6" fillId="0" borderId="15" xfId="14" applyNumberFormat="1" applyFont="1" applyFill="1" applyBorder="1" applyAlignment="1">
      <alignment horizontal="right"/>
    </xf>
    <xf numFmtId="3" fontId="22" fillId="0" borderId="20" xfId="0" applyNumberFormat="1" applyFont="1" applyBorder="1" applyAlignment="1">
      <alignment horizontal="right" wrapText="1"/>
    </xf>
    <xf numFmtId="3" fontId="39" fillId="0" borderId="7" xfId="0" applyNumberFormat="1" applyFont="1" applyFill="1" applyBorder="1" applyAlignment="1">
      <alignment horizontal="right"/>
    </xf>
    <xf numFmtId="3" fontId="39" fillId="0" borderId="8" xfId="0" applyNumberFormat="1" applyFont="1" applyFill="1" applyBorder="1" applyAlignment="1">
      <alignment horizontal="right"/>
    </xf>
    <xf numFmtId="3" fontId="39" fillId="0" borderId="9" xfId="0" applyNumberFormat="1" applyFont="1" applyFill="1" applyBorder="1" applyAlignment="1">
      <alignment horizontal="right"/>
    </xf>
    <xf numFmtId="3" fontId="39" fillId="0" borderId="19" xfId="0" applyNumberFormat="1" applyFont="1" applyFill="1" applyBorder="1" applyAlignment="1">
      <alignment horizontal="right"/>
    </xf>
    <xf numFmtId="3" fontId="39" fillId="3" borderId="10" xfId="0" applyNumberFormat="1" applyFont="1" applyFill="1" applyBorder="1" applyAlignment="1">
      <alignment horizontal="right"/>
    </xf>
    <xf numFmtId="3" fontId="39" fillId="3" borderId="15" xfId="0" applyNumberFormat="1" applyFont="1" applyFill="1" applyBorder="1" applyAlignment="1">
      <alignment horizontal="right"/>
    </xf>
    <xf numFmtId="3" fontId="6" fillId="0" borderId="10" xfId="14" applyNumberFormat="1" applyFont="1" applyFill="1" applyBorder="1" applyAlignment="1">
      <alignment horizontal="right"/>
    </xf>
    <xf numFmtId="3" fontId="39" fillId="2" borderId="10" xfId="0" applyNumberFormat="1" applyFont="1" applyFill="1" applyBorder="1" applyAlignment="1">
      <alignment horizontal="right"/>
    </xf>
    <xf numFmtId="3" fontId="39" fillId="2" borderId="0" xfId="0" applyNumberFormat="1" applyFont="1" applyFill="1" applyBorder="1" applyAlignment="1">
      <alignment horizontal="right"/>
    </xf>
    <xf numFmtId="3" fontId="39" fillId="2" borderId="15" xfId="0" applyNumberFormat="1" applyFont="1" applyFill="1" applyBorder="1" applyAlignment="1">
      <alignment horizontal="right"/>
    </xf>
    <xf numFmtId="3" fontId="22" fillId="0" borderId="13" xfId="0" applyNumberFormat="1" applyFont="1" applyFill="1" applyBorder="1" applyAlignment="1">
      <alignment horizontal="right" wrapText="1"/>
    </xf>
    <xf numFmtId="3" fontId="22" fillId="0" borderId="12" xfId="0" applyNumberFormat="1" applyFont="1" applyFill="1" applyBorder="1" applyAlignment="1">
      <alignment horizontal="right" wrapText="1"/>
    </xf>
    <xf numFmtId="0" fontId="39" fillId="2" borderId="2" xfId="1" applyFont="1" applyFill="1" applyBorder="1" applyAlignment="1">
      <alignment horizontal="center" vertical="center"/>
    </xf>
    <xf numFmtId="1" fontId="22" fillId="0" borderId="3" xfId="0" applyNumberFormat="1" applyFont="1" applyBorder="1" applyAlignment="1">
      <alignment wrapText="1"/>
    </xf>
    <xf numFmtId="1" fontId="22" fillId="0" borderId="12" xfId="0" applyNumberFormat="1" applyFont="1" applyBorder="1" applyAlignment="1">
      <alignment wrapText="1"/>
    </xf>
    <xf numFmtId="1" fontId="22" fillId="0" borderId="13" xfId="0" applyNumberFormat="1" applyFont="1" applyBorder="1" applyAlignment="1">
      <alignment wrapText="1"/>
    </xf>
    <xf numFmtId="1" fontId="22" fillId="0" borderId="13" xfId="0" applyNumberFormat="1" applyFont="1" applyFill="1" applyBorder="1" applyAlignment="1">
      <alignment horizontal="right" wrapText="1"/>
    </xf>
    <xf numFmtId="1" fontId="22" fillId="0" borderId="20" xfId="0" applyNumberFormat="1" applyFont="1" applyBorder="1" applyAlignment="1">
      <alignment wrapText="1"/>
    </xf>
    <xf numFmtId="0" fontId="13" fillId="0" borderId="0" xfId="14" applyFont="1" applyAlignment="1"/>
    <xf numFmtId="3" fontId="39" fillId="0" borderId="26" xfId="0" applyNumberFormat="1" applyFont="1" applyFill="1" applyBorder="1" applyAlignment="1">
      <alignment horizontal="right"/>
    </xf>
    <xf numFmtId="0" fontId="22" fillId="0" borderId="0" xfId="1" quotePrefix="1" applyFont="1" applyFill="1" applyBorder="1" applyAlignment="1">
      <alignment vertical="top" wrapText="1"/>
    </xf>
    <xf numFmtId="0" fontId="22" fillId="0" borderId="0" xfId="0" quotePrefix="1" applyFont="1" applyFill="1" applyBorder="1" applyAlignment="1">
      <alignment vertical="top"/>
    </xf>
    <xf numFmtId="165" fontId="14" fillId="0" borderId="0" xfId="15" applyNumberFormat="1" applyFont="1" applyFill="1"/>
    <xf numFmtId="0" fontId="22" fillId="0" borderId="0" xfId="0" applyFont="1" applyBorder="1" applyAlignment="1">
      <alignment horizontal="left" vertical="center" wrapText="1"/>
    </xf>
    <xf numFmtId="0" fontId="39" fillId="2" borderId="16" xfId="1" quotePrefix="1" applyNumberFormat="1" applyFont="1" applyFill="1" applyBorder="1" applyAlignment="1">
      <alignment horizontal="center" vertical="center"/>
    </xf>
    <xf numFmtId="0" fontId="22" fillId="0" borderId="0" xfId="0" applyFont="1" applyBorder="1" applyAlignment="1">
      <alignment horizontal="left"/>
    </xf>
    <xf numFmtId="3" fontId="22" fillId="0" borderId="0" xfId="0" applyNumberFormat="1" applyFont="1" applyBorder="1" applyAlignment="1">
      <alignment wrapText="1"/>
    </xf>
    <xf numFmtId="3" fontId="22" fillId="0" borderId="0" xfId="0" applyNumberFormat="1" applyFont="1" applyFill="1" applyBorder="1" applyAlignment="1">
      <alignment wrapText="1"/>
    </xf>
    <xf numFmtId="0" fontId="6" fillId="0" borderId="0" xfId="14" applyNumberFormat="1" applyFont="1" applyFill="1" applyBorder="1" applyAlignment="1">
      <alignment horizontal="left"/>
    </xf>
    <xf numFmtId="3" fontId="22" fillId="0" borderId="0" xfId="0" applyNumberFormat="1" applyFont="1" applyBorder="1" applyAlignment="1"/>
    <xf numFmtId="1" fontId="39" fillId="2" borderId="3" xfId="15" applyNumberFormat="1" applyFont="1" applyFill="1" applyBorder="1" applyAlignment="1">
      <alignment wrapText="1"/>
    </xf>
    <xf numFmtId="0" fontId="7" fillId="0" borderId="0" xfId="0" applyFont="1" applyFill="1" applyAlignment="1">
      <alignment horizontal="left" vertical="top" wrapText="1"/>
    </xf>
    <xf numFmtId="0" fontId="7" fillId="0" borderId="0" xfId="0" applyNumberFormat="1" applyFont="1" applyFill="1" applyAlignment="1">
      <alignment horizontal="left" vertical="top" wrapText="1"/>
    </xf>
    <xf numFmtId="0" fontId="30" fillId="0" borderId="0" xfId="2" applyFont="1" applyFill="1" applyAlignment="1">
      <alignment vertical="center"/>
    </xf>
    <xf numFmtId="0" fontId="24" fillId="0" borderId="0" xfId="0" applyFont="1" applyBorder="1" applyAlignment="1">
      <alignment horizontal="left" vertical="center" wrapText="1"/>
    </xf>
    <xf numFmtId="0" fontId="6" fillId="0" borderId="0" xfId="0" applyFont="1" applyBorder="1" applyAlignment="1">
      <alignment horizontal="left" vertical="center" wrapText="1"/>
    </xf>
    <xf numFmtId="0" fontId="4" fillId="0" borderId="0" xfId="0" applyFont="1" applyFill="1" applyBorder="1" applyAlignment="1">
      <alignment horizontal="left" vertical="center" wrapText="1"/>
    </xf>
    <xf numFmtId="0" fontId="22" fillId="0" borderId="0" xfId="0" applyFont="1" applyFill="1" applyBorder="1" applyAlignment="1">
      <alignment horizontal="left" vertical="center" wrapText="1"/>
    </xf>
    <xf numFmtId="0" fontId="24" fillId="0" borderId="0" xfId="0" applyFont="1" applyFill="1" applyBorder="1" applyAlignment="1">
      <alignment horizontal="left" vertical="center" wrapText="1"/>
    </xf>
    <xf numFmtId="0" fontId="6" fillId="0" borderId="0" xfId="0" applyFont="1" applyFill="1" applyBorder="1" applyAlignment="1">
      <alignment horizontal="left" vertical="center" wrapText="1"/>
    </xf>
    <xf numFmtId="9" fontId="0" fillId="0" borderId="0" xfId="15" applyFont="1"/>
    <xf numFmtId="165" fontId="0" fillId="0" borderId="0" xfId="15" applyNumberFormat="1" applyFont="1"/>
    <xf numFmtId="0" fontId="0" fillId="0" borderId="0" xfId="15" applyNumberFormat="1" applyFont="1"/>
    <xf numFmtId="3" fontId="39" fillId="4" borderId="0" xfId="0" applyNumberFormat="1" applyFont="1" applyFill="1" applyBorder="1" applyAlignment="1">
      <alignment horizontal="right"/>
    </xf>
    <xf numFmtId="3" fontId="6" fillId="0" borderId="6" xfId="14" applyNumberFormat="1" applyFont="1" applyFill="1" applyBorder="1" applyAlignment="1">
      <alignment horizontal="right"/>
    </xf>
    <xf numFmtId="3" fontId="22" fillId="0" borderId="12" xfId="0" applyNumberFormat="1" applyFont="1" applyBorder="1" applyAlignment="1">
      <alignment horizontal="right" wrapText="1"/>
    </xf>
    <xf numFmtId="3" fontId="22" fillId="0" borderId="13" xfId="0" applyNumberFormat="1" applyFont="1" applyBorder="1" applyAlignment="1">
      <alignment horizontal="right" wrapText="1"/>
    </xf>
    <xf numFmtId="0" fontId="39" fillId="2" borderId="16" xfId="1" applyFont="1" applyFill="1" applyBorder="1" applyAlignment="1">
      <alignment horizontal="center" vertical="top" wrapText="1"/>
    </xf>
    <xf numFmtId="0" fontId="38" fillId="0" borderId="0" xfId="0" applyNumberFormat="1" applyFont="1" applyFill="1" applyAlignment="1">
      <alignment horizontal="left"/>
    </xf>
    <xf numFmtId="14" fontId="38" fillId="0" borderId="0" xfId="0" applyNumberFormat="1" applyFont="1" applyFill="1" applyAlignment="1">
      <alignment horizontal="left"/>
    </xf>
    <xf numFmtId="49" fontId="38" fillId="0" borderId="0" xfId="0" applyNumberFormat="1" applyFont="1" applyFill="1" applyAlignment="1">
      <alignment horizontal="left"/>
    </xf>
    <xf numFmtId="0" fontId="39" fillId="2" borderId="16" xfId="1" applyFont="1" applyFill="1" applyBorder="1" applyAlignment="1">
      <alignment horizontal="center" vertical="top" wrapText="1"/>
    </xf>
    <xf numFmtId="0" fontId="39" fillId="2" borderId="2" xfId="1" applyFont="1" applyFill="1" applyBorder="1" applyAlignment="1">
      <alignment horizontal="center" vertical="top" wrapText="1"/>
    </xf>
    <xf numFmtId="166" fontId="0" fillId="6" borderId="28" xfId="0" applyNumberFormat="1" applyFont="1" applyFill="1" applyBorder="1" applyAlignment="1">
      <alignment horizontal="right"/>
    </xf>
    <xf numFmtId="0" fontId="39" fillId="2" borderId="11" xfId="1" applyFont="1" applyFill="1" applyBorder="1" applyAlignment="1">
      <alignment horizontal="center" vertical="top" wrapText="1"/>
    </xf>
    <xf numFmtId="0" fontId="39" fillId="2" borderId="25" xfId="1" applyFont="1" applyFill="1" applyBorder="1" applyAlignment="1">
      <alignment horizontal="center" vertical="top" wrapText="1"/>
    </xf>
    <xf numFmtId="3" fontId="22" fillId="0" borderId="6" xfId="0" applyNumberFormat="1" applyFont="1" applyBorder="1" applyAlignment="1"/>
    <xf numFmtId="3" fontId="22" fillId="0" borderId="6" xfId="0" applyNumberFormat="1" applyFont="1" applyFill="1" applyBorder="1" applyAlignment="1"/>
    <xf numFmtId="3" fontId="22" fillId="0" borderId="2" xfId="0" applyNumberFormat="1" applyFont="1" applyBorder="1" applyAlignment="1"/>
    <xf numFmtId="3" fontId="22" fillId="0" borderId="2" xfId="0" applyNumberFormat="1" applyFont="1" applyFill="1" applyBorder="1" applyAlignment="1"/>
    <xf numFmtId="0" fontId="0" fillId="7" borderId="0" xfId="0" applyNumberFormat="1" applyFont="1" applyFill="1" applyBorder="1" applyAlignment="1">
      <alignment horizontal="left"/>
    </xf>
    <xf numFmtId="0" fontId="57" fillId="5" borderId="27" xfId="0" applyNumberFormat="1" applyFont="1" applyFill="1" applyBorder="1" applyAlignment="1">
      <alignment horizontal="center" vertical="center"/>
    </xf>
    <xf numFmtId="0" fontId="57" fillId="5" borderId="27" xfId="0" applyNumberFormat="1" applyFont="1" applyFill="1" applyBorder="1" applyAlignment="1">
      <alignment horizontal="center"/>
    </xf>
    <xf numFmtId="0" fontId="57" fillId="5" borderId="27" xfId="0" applyNumberFormat="1" applyFont="1" applyFill="1" applyBorder="1" applyAlignment="1">
      <alignment horizontal="left" vertical="top"/>
    </xf>
    <xf numFmtId="0" fontId="0" fillId="6" borderId="28" xfId="0" applyNumberFormat="1" applyFont="1" applyFill="1" applyBorder="1" applyAlignment="1">
      <alignment horizontal="right"/>
    </xf>
    <xf numFmtId="165" fontId="22" fillId="0" borderId="0" xfId="15" applyNumberFormat="1" applyFont="1" applyBorder="1" applyAlignment="1">
      <alignment vertical="center" wrapText="1"/>
    </xf>
    <xf numFmtId="165" fontId="0" fillId="0" borderId="0" xfId="0" applyNumberFormat="1"/>
    <xf numFmtId="3" fontId="22" fillId="0" borderId="0" xfId="0" applyNumberFormat="1" applyFont="1" applyFill="1" applyBorder="1" applyAlignment="1">
      <alignment horizontal="right" vertical="center" wrapText="1"/>
    </xf>
    <xf numFmtId="9" fontId="22" fillId="0" borderId="0" xfId="15" applyFont="1" applyFill="1" applyBorder="1" applyAlignment="1">
      <alignment horizontal="right" vertical="center" wrapText="1"/>
    </xf>
    <xf numFmtId="0" fontId="58" fillId="5" borderId="27" xfId="0" applyFont="1" applyFill="1" applyBorder="1" applyAlignment="1">
      <alignment horizontal="center" vertical="center"/>
    </xf>
    <xf numFmtId="0" fontId="58" fillId="5" borderId="27" xfId="0" applyFont="1" applyFill="1" applyBorder="1" applyAlignment="1">
      <alignment horizontal="center"/>
    </xf>
    <xf numFmtId="0" fontId="58" fillId="5" borderId="27" xfId="0" applyFont="1" applyFill="1" applyBorder="1" applyAlignment="1">
      <alignment horizontal="left" vertical="top"/>
    </xf>
    <xf numFmtId="0" fontId="30" fillId="0" borderId="0" xfId="2" applyFont="1" applyAlignment="1">
      <alignment horizontal="left" vertical="center"/>
    </xf>
    <xf numFmtId="0" fontId="30" fillId="0" borderId="0" xfId="2" applyFont="1" applyFill="1" applyAlignment="1">
      <alignment horizontal="left" vertical="center"/>
    </xf>
    <xf numFmtId="0" fontId="39" fillId="2" borderId="17" xfId="1" applyFont="1" applyFill="1" applyBorder="1" applyAlignment="1">
      <alignment horizontal="center" wrapText="1"/>
    </xf>
    <xf numFmtId="0" fontId="39" fillId="2" borderId="2" xfId="1" applyFont="1" applyFill="1" applyBorder="1" applyAlignment="1">
      <alignment horizontal="center" wrapText="1"/>
    </xf>
    <xf numFmtId="0" fontId="39" fillId="2" borderId="16" xfId="1" applyFont="1" applyFill="1" applyBorder="1" applyAlignment="1">
      <alignment horizontal="center" wrapText="1"/>
    </xf>
    <xf numFmtId="0" fontId="39" fillId="2" borderId="16" xfId="1" applyFont="1" applyFill="1" applyBorder="1" applyAlignment="1">
      <alignment horizontal="center"/>
    </xf>
    <xf numFmtId="0" fontId="39" fillId="2" borderId="17" xfId="1" applyFont="1" applyFill="1" applyBorder="1" applyAlignment="1">
      <alignment horizontal="center" vertical="center" wrapText="1"/>
    </xf>
    <xf numFmtId="0" fontId="39" fillId="2" borderId="5" xfId="1" applyFont="1" applyFill="1" applyBorder="1" applyAlignment="1">
      <alignment horizontal="center" vertical="center" wrapText="1"/>
    </xf>
    <xf numFmtId="0" fontId="4" fillId="2" borderId="16" xfId="1" applyFont="1" applyFill="1" applyBorder="1" applyAlignment="1">
      <alignment horizontal="center"/>
    </xf>
    <xf numFmtId="0" fontId="39" fillId="2" borderId="21" xfId="1" applyFont="1" applyFill="1" applyBorder="1" applyAlignment="1">
      <alignment horizontal="center" vertical="center"/>
    </xf>
    <xf numFmtId="0" fontId="39" fillId="2" borderId="22" xfId="1" applyFont="1" applyFill="1" applyBorder="1" applyAlignment="1">
      <alignment horizontal="center" vertical="center"/>
    </xf>
    <xf numFmtId="0" fontId="39" fillId="2" borderId="0" xfId="1" applyFont="1" applyFill="1" applyBorder="1" applyAlignment="1">
      <alignment horizontal="center" vertical="center" wrapText="1"/>
    </xf>
    <xf numFmtId="0" fontId="39" fillId="2" borderId="6" xfId="1" applyFont="1" applyFill="1" applyBorder="1" applyAlignment="1">
      <alignment horizontal="center" vertical="center" wrapText="1"/>
    </xf>
    <xf numFmtId="0" fontId="39" fillId="2" borderId="21" xfId="1" applyFont="1" applyFill="1" applyBorder="1" applyAlignment="1">
      <alignment horizontal="center" vertical="center" wrapText="1"/>
    </xf>
    <xf numFmtId="0" fontId="39" fillId="2" borderId="11" xfId="1" applyFont="1" applyFill="1" applyBorder="1" applyAlignment="1">
      <alignment horizontal="center" vertical="center" wrapText="1"/>
    </xf>
    <xf numFmtId="0" fontId="39" fillId="2" borderId="25" xfId="1" applyFont="1" applyFill="1" applyBorder="1" applyAlignment="1">
      <alignment horizontal="center" vertical="center" wrapText="1"/>
    </xf>
    <xf numFmtId="0" fontId="39" fillId="2" borderId="4" xfId="1" applyFont="1" applyFill="1" applyBorder="1" applyAlignment="1">
      <alignment horizontal="center" vertical="center" wrapText="1"/>
    </xf>
    <xf numFmtId="0" fontId="11" fillId="2" borderId="23" xfId="1" applyFont="1" applyFill="1" applyBorder="1" applyAlignment="1">
      <alignment horizontal="center" vertical="center" wrapText="1"/>
    </xf>
    <xf numFmtId="0" fontId="11" fillId="2" borderId="24" xfId="1" applyFont="1" applyFill="1" applyBorder="1" applyAlignment="1">
      <alignment horizontal="center" vertical="center" wrapText="1"/>
    </xf>
    <xf numFmtId="0" fontId="39" fillId="2" borderId="16" xfId="1" applyFont="1" applyFill="1" applyBorder="1" applyAlignment="1">
      <alignment horizontal="center" vertical="top" wrapText="1"/>
    </xf>
    <xf numFmtId="0" fontId="39" fillId="2" borderId="16" xfId="1" applyFont="1" applyFill="1" applyBorder="1" applyAlignment="1">
      <alignment horizontal="center" vertical="top"/>
    </xf>
    <xf numFmtId="3" fontId="4" fillId="2" borderId="17" xfId="0" applyNumberFormat="1" applyFont="1" applyFill="1" applyBorder="1" applyAlignment="1">
      <alignment horizontal="center" vertical="center" wrapText="1"/>
    </xf>
    <xf numFmtId="3" fontId="4" fillId="2" borderId="5" xfId="0" applyNumberFormat="1" applyFont="1" applyFill="1" applyBorder="1" applyAlignment="1">
      <alignment horizontal="center" vertical="center" wrapText="1"/>
    </xf>
    <xf numFmtId="16" fontId="39" fillId="2" borderId="18" xfId="1" applyNumberFormat="1" applyFont="1" applyFill="1" applyBorder="1" applyAlignment="1">
      <alignment horizontal="center" vertical="center" wrapText="1"/>
    </xf>
    <xf numFmtId="0" fontId="39" fillId="2" borderId="17" xfId="1" applyFont="1" applyFill="1" applyBorder="1" applyAlignment="1">
      <alignment horizontal="center" vertical="top" wrapText="1"/>
    </xf>
    <xf numFmtId="0" fontId="39" fillId="2" borderId="5" xfId="1" applyFont="1" applyFill="1" applyBorder="1" applyAlignment="1">
      <alignment horizontal="center" vertical="top" wrapText="1"/>
    </xf>
    <xf numFmtId="0" fontId="39" fillId="2" borderId="18" xfId="1" applyFont="1" applyFill="1" applyBorder="1" applyAlignment="1">
      <alignment horizontal="center" vertical="center" wrapText="1"/>
    </xf>
    <xf numFmtId="0" fontId="39" fillId="2" borderId="16" xfId="1" applyFont="1" applyFill="1" applyBorder="1" applyAlignment="1">
      <alignment horizontal="center" vertical="center"/>
    </xf>
    <xf numFmtId="0" fontId="39" fillId="2" borderId="4" xfId="1" applyFont="1" applyFill="1" applyBorder="1" applyAlignment="1">
      <alignment horizontal="center" vertical="center"/>
    </xf>
    <xf numFmtId="0" fontId="39" fillId="2" borderId="2" xfId="1" applyFont="1" applyFill="1" applyBorder="1" applyAlignment="1">
      <alignment horizontal="center" vertical="top" wrapText="1"/>
    </xf>
    <xf numFmtId="0" fontId="39" fillId="2" borderId="16" xfId="1" quotePrefix="1" applyNumberFormat="1" applyFont="1" applyFill="1" applyBorder="1" applyAlignment="1">
      <alignment horizontal="center" vertical="top"/>
    </xf>
    <xf numFmtId="0" fontId="39" fillId="2" borderId="16" xfId="1" applyNumberFormat="1" applyFont="1" applyFill="1" applyBorder="1" applyAlignment="1">
      <alignment horizontal="center" vertical="top"/>
    </xf>
    <xf numFmtId="17" fontId="39" fillId="2" borderId="16" xfId="1" quotePrefix="1" applyNumberFormat="1" applyFont="1" applyFill="1" applyBorder="1" applyAlignment="1">
      <alignment horizontal="center" vertical="top"/>
    </xf>
    <xf numFmtId="0" fontId="0" fillId="0" borderId="0" xfId="0" applyAlignment="1">
      <alignment horizontal="center"/>
    </xf>
    <xf numFmtId="0" fontId="22" fillId="0" borderId="0" xfId="0" applyFont="1" applyFill="1" applyBorder="1" applyAlignment="1">
      <alignment horizontal="center" vertical="center" wrapText="1"/>
    </xf>
    <xf numFmtId="0" fontId="56" fillId="7" borderId="0" xfId="0" applyNumberFormat="1" applyFont="1" applyFill="1" applyBorder="1" applyAlignment="1">
      <alignment horizontal="center" wrapText="1"/>
    </xf>
    <xf numFmtId="0" fontId="0" fillId="7" borderId="0" xfId="0" applyNumberFormat="1" applyFont="1" applyFill="1" applyBorder="1" applyAlignment="1">
      <alignment horizontal="left"/>
    </xf>
  </cellXfs>
  <cellStyles count="20">
    <cellStyle name="Diagramrubrik" xfId="1"/>
    <cellStyle name="Hyperlänk" xfId="2" builtinId="8"/>
    <cellStyle name="Normal" xfId="0" builtinId="0"/>
    <cellStyle name="Normal 2" xfId="3"/>
    <cellStyle name="Normal 2 2" xfId="4"/>
    <cellStyle name="Normal 2 3" xfId="5"/>
    <cellStyle name="Normal 2 4" xfId="6"/>
    <cellStyle name="Normal 2_Tab 8 _alt i större format_9p" xfId="7"/>
    <cellStyle name="Normal 3" xfId="8"/>
    <cellStyle name="Normal 3 2" xfId="9"/>
    <cellStyle name="Normal 3 3" xfId="10"/>
    <cellStyle name="Normal 4" xfId="11"/>
    <cellStyle name="Normal 4 2" xfId="12"/>
    <cellStyle name="Normal 5" xfId="13"/>
    <cellStyle name="Normal_Tabellmallar E" xfId="14"/>
    <cellStyle name="Procent" xfId="15" builtinId="5"/>
    <cellStyle name="Rubrik" xfId="17" builtinId="15"/>
    <cellStyle name="Rubrik 5" xfId="16"/>
    <cellStyle name="Tusental (0)_Blad1" xfId="18"/>
    <cellStyle name="Valuta (0)_Blad1"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4.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openxmlformats.org/officeDocument/2006/relationships/chartUserShapes" Target="../drawings/drawing18.xml"/><Relationship Id="rId1" Type="http://schemas.openxmlformats.org/officeDocument/2006/relationships/themeOverride" Target="../theme/themeOverride1.xml"/></Relationships>
</file>

<file path=xl/charts/_rels/chart2.xml.rels><?xml version="1.0" encoding="UTF-8" standalone="yes"?>
<Relationships xmlns="http://schemas.openxmlformats.org/package/2006/relationships"><Relationship Id="rId2" Type="http://schemas.openxmlformats.org/officeDocument/2006/relationships/chartUserShapes" Target="../drawings/drawing19.xml"/><Relationship Id="rId1" Type="http://schemas.openxmlformats.org/officeDocument/2006/relationships/themeOverride" Target="../theme/themeOverride2.xml"/></Relationships>
</file>

<file path=xl/charts/_rels/chart3.xml.rels><?xml version="1.0" encoding="UTF-8" standalone="yes"?>
<Relationships xmlns="http://schemas.openxmlformats.org/package/2006/relationships"><Relationship Id="rId2" Type="http://schemas.openxmlformats.org/officeDocument/2006/relationships/chartUserShapes" Target="../drawings/drawing20.xml"/><Relationship Id="rId1" Type="http://schemas.openxmlformats.org/officeDocument/2006/relationships/themeOverride" Target="../theme/themeOverride3.xml"/></Relationships>
</file>

<file path=xl/charts/_rels/chart4.xml.rels><?xml version="1.0" encoding="UTF-8" standalone="yes"?>
<Relationships xmlns="http://schemas.openxmlformats.org/package/2006/relationships"><Relationship Id="rId2" Type="http://schemas.openxmlformats.org/officeDocument/2006/relationships/chartUserShapes" Target="../drawings/drawing21.xml"/><Relationship Id="rId1" Type="http://schemas.openxmlformats.org/officeDocument/2006/relationships/themeOverride" Target="../theme/themeOverride4.xml"/></Relationships>
</file>

<file path=xl/charts/_rels/chart5.xml.rels><?xml version="1.0" encoding="UTF-8" standalone="yes"?>
<Relationships xmlns="http://schemas.openxmlformats.org/package/2006/relationships"><Relationship Id="rId2" Type="http://schemas.openxmlformats.org/officeDocument/2006/relationships/chartUserShapes" Target="../drawings/drawing22.xml"/><Relationship Id="rId1" Type="http://schemas.openxmlformats.org/officeDocument/2006/relationships/themeOverride" Target="../theme/themeOverride5.xml"/></Relationships>
</file>

<file path=xl/charts/_rels/chart6.xml.rels><?xml version="1.0" encoding="UTF-8" standalone="yes"?>
<Relationships xmlns="http://schemas.openxmlformats.org/package/2006/relationships"><Relationship Id="rId2" Type="http://schemas.openxmlformats.org/officeDocument/2006/relationships/chartUserShapes" Target="../drawings/drawing23.xml"/><Relationship Id="rId1" Type="http://schemas.openxmlformats.org/officeDocument/2006/relationships/themeOverride" Target="../theme/themeOverride6.xml"/></Relationships>
</file>

<file path=xl/charts/_rels/chart7.xml.rels><?xml version="1.0" encoding="UTF-8" standalone="yes"?>
<Relationships xmlns="http://schemas.openxmlformats.org/package/2006/relationships"><Relationship Id="rId2" Type="http://schemas.openxmlformats.org/officeDocument/2006/relationships/chartUserShapes" Target="../drawings/drawing25.xml"/><Relationship Id="rId1" Type="http://schemas.openxmlformats.org/officeDocument/2006/relationships/themeOverride" Target="../theme/themeOverride7.xml"/></Relationships>
</file>

<file path=xl/charts/_rels/chart8.xml.rels><?xml version="1.0" encoding="UTF-8" standalone="yes"?>
<Relationships xmlns="http://schemas.openxmlformats.org/package/2006/relationships"><Relationship Id="rId2" Type="http://schemas.openxmlformats.org/officeDocument/2006/relationships/chartUserShapes" Target="../drawings/drawing26.xml"/><Relationship Id="rId1" Type="http://schemas.openxmlformats.org/officeDocument/2006/relationships/themeOverride" Target="../theme/themeOverride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9695261636702449E-2"/>
          <c:y val="0.20232728058458194"/>
          <c:w val="0.60871142637158115"/>
          <c:h val="0.56327590496409274"/>
        </c:manualLayout>
      </c:layout>
      <c:barChart>
        <c:barDir val="col"/>
        <c:grouping val="stacked"/>
        <c:varyColors val="0"/>
        <c:ser>
          <c:idx val="2"/>
          <c:order val="0"/>
          <c:tx>
            <c:strRef>
              <c:f>'fig1-3'!$A$5</c:f>
              <c:strCache>
                <c:ptCount val="1"/>
                <c:pt idx="0">
                  <c:v>Särskilt Boende</c:v>
                </c:pt>
              </c:strCache>
            </c:strRef>
          </c:tx>
          <c:spPr>
            <a:ln w="1270">
              <a:solidFill>
                <a:sysClr val="windowText" lastClr="000000"/>
              </a:solidFill>
            </a:ln>
          </c:spPr>
          <c:invertIfNegative val="0"/>
          <c:cat>
            <c:numRef>
              <c:f>'fig1-3'!$B$2:$H$2</c:f>
              <c:numCache>
                <c:formatCode>General</c:formatCode>
                <c:ptCount val="7"/>
                <c:pt idx="0">
                  <c:v>2014</c:v>
                </c:pt>
                <c:pt idx="1">
                  <c:v>2015</c:v>
                </c:pt>
                <c:pt idx="2">
                  <c:v>2016</c:v>
                </c:pt>
                <c:pt idx="3">
                  <c:v>2017</c:v>
                </c:pt>
                <c:pt idx="4">
                  <c:v>2018</c:v>
                </c:pt>
                <c:pt idx="5">
                  <c:v>2019</c:v>
                </c:pt>
                <c:pt idx="6">
                  <c:v>2020</c:v>
                </c:pt>
              </c:numCache>
            </c:numRef>
          </c:cat>
          <c:val>
            <c:numRef>
              <c:f>'fig1-3'!$B$5:$H$5</c:f>
              <c:numCache>
                <c:formatCode>0.0%</c:formatCode>
                <c:ptCount val="7"/>
                <c:pt idx="0">
                  <c:v>5.4123791588198369E-2</c:v>
                </c:pt>
                <c:pt idx="1">
                  <c:v>5.3807673889059583E-2</c:v>
                </c:pt>
                <c:pt idx="2">
                  <c:v>5.3625179775340974E-2</c:v>
                </c:pt>
                <c:pt idx="3">
                  <c:v>5.2870453833546154E-2</c:v>
                </c:pt>
                <c:pt idx="4">
                  <c:v>5.2297655407409084E-2</c:v>
                </c:pt>
                <c:pt idx="5">
                  <c:v>5.0787268650647088E-2</c:v>
                </c:pt>
                <c:pt idx="6">
                  <c:v>4.9447337875207817E-2</c:v>
                </c:pt>
              </c:numCache>
            </c:numRef>
          </c:val>
          <c:extLst>
            <c:ext xmlns:c16="http://schemas.microsoft.com/office/drawing/2014/chart" uri="{C3380CC4-5D6E-409C-BE32-E72D297353CC}">
              <c16:uniqueId val="{00000000-B9AD-4518-87D9-8189CED016B7}"/>
            </c:ext>
          </c:extLst>
        </c:ser>
        <c:ser>
          <c:idx val="0"/>
          <c:order val="1"/>
          <c:tx>
            <c:strRef>
              <c:f>'fig1-3'!$A$4</c:f>
              <c:strCache>
                <c:ptCount val="1"/>
                <c:pt idx="0">
                  <c:v>Hemtjänst - delmängd</c:v>
                </c:pt>
              </c:strCache>
            </c:strRef>
          </c:tx>
          <c:spPr>
            <a:solidFill>
              <a:srgbClr val="A6BCC6"/>
            </a:solidFill>
            <a:ln w="1270">
              <a:solidFill>
                <a:sysClr val="windowText" lastClr="000000"/>
              </a:solidFill>
            </a:ln>
          </c:spPr>
          <c:invertIfNegative val="0"/>
          <c:cat>
            <c:numRef>
              <c:f>'fig1-3'!$B$2:$H$2</c:f>
              <c:numCache>
                <c:formatCode>General</c:formatCode>
                <c:ptCount val="7"/>
                <c:pt idx="0">
                  <c:v>2014</c:v>
                </c:pt>
                <c:pt idx="1">
                  <c:v>2015</c:v>
                </c:pt>
                <c:pt idx="2">
                  <c:v>2016</c:v>
                </c:pt>
                <c:pt idx="3">
                  <c:v>2017</c:v>
                </c:pt>
                <c:pt idx="4">
                  <c:v>2018</c:v>
                </c:pt>
                <c:pt idx="5">
                  <c:v>2019</c:v>
                </c:pt>
                <c:pt idx="6">
                  <c:v>2020</c:v>
                </c:pt>
              </c:numCache>
            </c:numRef>
          </c:cat>
          <c:val>
            <c:numRef>
              <c:f>'fig1-3'!$B$4:$H$4</c:f>
              <c:numCache>
                <c:formatCode>0.0%</c:formatCode>
                <c:ptCount val="7"/>
                <c:pt idx="0">
                  <c:v>9.7060640301318266E-2</c:v>
                </c:pt>
                <c:pt idx="1">
                  <c:v>9.726039625592256E-2</c:v>
                </c:pt>
                <c:pt idx="2">
                  <c:v>9.5708284465709392E-2</c:v>
                </c:pt>
                <c:pt idx="3">
                  <c:v>9.565066206609836E-2</c:v>
                </c:pt>
                <c:pt idx="4">
                  <c:v>9.4840498572996298E-2</c:v>
                </c:pt>
                <c:pt idx="5">
                  <c:v>9.8524232690535618E-2</c:v>
                </c:pt>
                <c:pt idx="6">
                  <c:v>9.6845685632806627E-2</c:v>
                </c:pt>
              </c:numCache>
            </c:numRef>
          </c:val>
          <c:extLst>
            <c:ext xmlns:c16="http://schemas.microsoft.com/office/drawing/2014/chart" uri="{C3380CC4-5D6E-409C-BE32-E72D297353CC}">
              <c16:uniqueId val="{00000001-B9AD-4518-87D9-8189CED016B7}"/>
            </c:ext>
          </c:extLst>
        </c:ser>
        <c:ser>
          <c:idx val="1"/>
          <c:order val="2"/>
          <c:tx>
            <c:strRef>
              <c:f>'fig1-3'!$A$3</c:f>
              <c:strCache>
                <c:ptCount val="1"/>
                <c:pt idx="0">
                  <c:v>Hemtjänst rest.</c:v>
                </c:pt>
              </c:strCache>
            </c:strRef>
          </c:tx>
          <c:spPr>
            <a:ln w="1270">
              <a:solidFill>
                <a:sysClr val="windowText" lastClr="000000"/>
              </a:solidFill>
            </a:ln>
          </c:spPr>
          <c:invertIfNegative val="0"/>
          <c:cat>
            <c:numRef>
              <c:f>'fig1-3'!$B$2:$H$2</c:f>
              <c:numCache>
                <c:formatCode>General</c:formatCode>
                <c:ptCount val="7"/>
                <c:pt idx="0">
                  <c:v>2014</c:v>
                </c:pt>
                <c:pt idx="1">
                  <c:v>2015</c:v>
                </c:pt>
                <c:pt idx="2">
                  <c:v>2016</c:v>
                </c:pt>
                <c:pt idx="3">
                  <c:v>2017</c:v>
                </c:pt>
                <c:pt idx="4">
                  <c:v>2018</c:v>
                </c:pt>
                <c:pt idx="5">
                  <c:v>2019</c:v>
                </c:pt>
                <c:pt idx="6">
                  <c:v>2020</c:v>
                </c:pt>
              </c:numCache>
            </c:numRef>
          </c:cat>
          <c:val>
            <c:numRef>
              <c:f>'fig1-3'!$B$3:$H$3</c:f>
              <c:numCache>
                <c:formatCode>0.0%</c:formatCode>
                <c:ptCount val="7"/>
                <c:pt idx="0">
                  <c:v>1.769491525423729E-2</c:v>
                </c:pt>
                <c:pt idx="1">
                  <c:v>1.8055571310136118E-2</c:v>
                </c:pt>
                <c:pt idx="2">
                  <c:v>1.7680804538090983E-2</c:v>
                </c:pt>
                <c:pt idx="3">
                  <c:v>1.6458494782691166E-2</c:v>
                </c:pt>
                <c:pt idx="4">
                  <c:v>1.8075537699908009E-2</c:v>
                </c:pt>
                <c:pt idx="5">
                  <c:v>1.4316985454043502E-2</c:v>
                </c:pt>
                <c:pt idx="6">
                  <c:v>1.1002236013884795E-2</c:v>
                </c:pt>
              </c:numCache>
            </c:numRef>
          </c:val>
          <c:extLst>
            <c:ext xmlns:c16="http://schemas.microsoft.com/office/drawing/2014/chart" uri="{C3380CC4-5D6E-409C-BE32-E72D297353CC}">
              <c16:uniqueId val="{00000002-B9AD-4518-87D9-8189CED016B7}"/>
            </c:ext>
          </c:extLst>
        </c:ser>
        <c:ser>
          <c:idx val="3"/>
          <c:order val="3"/>
          <c:tx>
            <c:strRef>
              <c:f>'fig1-3'!$A$6</c:f>
              <c:strCache>
                <c:ptCount val="1"/>
                <c:pt idx="0">
                  <c:v>Andra insatser</c:v>
                </c:pt>
              </c:strCache>
            </c:strRef>
          </c:tx>
          <c:spPr>
            <a:ln w="1270">
              <a:solidFill>
                <a:sysClr val="windowText" lastClr="000000"/>
              </a:solidFill>
            </a:ln>
          </c:spPr>
          <c:invertIfNegative val="0"/>
          <c:cat>
            <c:numRef>
              <c:f>'fig1-3'!$B$2:$H$2</c:f>
              <c:numCache>
                <c:formatCode>General</c:formatCode>
                <c:ptCount val="7"/>
                <c:pt idx="0">
                  <c:v>2014</c:v>
                </c:pt>
                <c:pt idx="1">
                  <c:v>2015</c:v>
                </c:pt>
                <c:pt idx="2">
                  <c:v>2016</c:v>
                </c:pt>
                <c:pt idx="3">
                  <c:v>2017</c:v>
                </c:pt>
                <c:pt idx="4">
                  <c:v>2018</c:v>
                </c:pt>
                <c:pt idx="5">
                  <c:v>2019</c:v>
                </c:pt>
                <c:pt idx="6">
                  <c:v>2020</c:v>
                </c:pt>
              </c:numCache>
            </c:numRef>
          </c:cat>
          <c:val>
            <c:numRef>
              <c:f>'fig1-3'!$B$6:$H$6</c:f>
              <c:numCache>
                <c:formatCode>0.0%</c:formatCode>
                <c:ptCount val="7"/>
                <c:pt idx="0">
                  <c:v>2.2481355932203406E-2</c:v>
                </c:pt>
                <c:pt idx="1">
                  <c:v>2.1853603395887516E-2</c:v>
                </c:pt>
                <c:pt idx="2">
                  <c:v>2.1506452956578326E-2</c:v>
                </c:pt>
                <c:pt idx="3">
                  <c:v>2.2027360098244214E-2</c:v>
                </c:pt>
                <c:pt idx="4">
                  <c:v>2.1743154443166351E-2</c:v>
                </c:pt>
                <c:pt idx="5">
                  <c:v>2.3772416777654681E-2</c:v>
                </c:pt>
                <c:pt idx="6">
                  <c:v>2.6461795225977108E-2</c:v>
                </c:pt>
              </c:numCache>
            </c:numRef>
          </c:val>
          <c:extLst>
            <c:ext xmlns:c16="http://schemas.microsoft.com/office/drawing/2014/chart" uri="{C3380CC4-5D6E-409C-BE32-E72D297353CC}">
              <c16:uniqueId val="{00000003-B9AD-4518-87D9-8189CED016B7}"/>
            </c:ext>
          </c:extLst>
        </c:ser>
        <c:dLbls>
          <c:showLegendKey val="0"/>
          <c:showVal val="0"/>
          <c:showCatName val="0"/>
          <c:showSerName val="0"/>
          <c:showPercent val="0"/>
          <c:showBubbleSize val="0"/>
        </c:dLbls>
        <c:gapWidth val="150"/>
        <c:overlap val="100"/>
        <c:axId val="187515648"/>
        <c:axId val="187517184"/>
      </c:barChart>
      <c:catAx>
        <c:axId val="187515648"/>
        <c:scaling>
          <c:orientation val="minMax"/>
        </c:scaling>
        <c:delete val="0"/>
        <c:axPos val="b"/>
        <c:numFmt formatCode="General" sourceLinked="0"/>
        <c:majorTickMark val="in"/>
        <c:minorTickMark val="none"/>
        <c:tickLblPos val="nextTo"/>
        <c:spPr>
          <a:ln w="3175">
            <a:solidFill>
              <a:sysClr val="windowText" lastClr="000000"/>
            </a:solidFill>
          </a:ln>
        </c:spPr>
        <c:crossAx val="187517184"/>
        <c:crosses val="autoZero"/>
        <c:auto val="1"/>
        <c:lblAlgn val="ctr"/>
        <c:lblOffset val="100"/>
        <c:noMultiLvlLbl val="0"/>
      </c:catAx>
      <c:valAx>
        <c:axId val="187517184"/>
        <c:scaling>
          <c:orientation val="minMax"/>
          <c:max val="0.2"/>
        </c:scaling>
        <c:delete val="0"/>
        <c:axPos val="l"/>
        <c:majorGridlines>
          <c:spPr>
            <a:ln w="3175">
              <a:solidFill>
                <a:srgbClr val="DAD7CB"/>
              </a:solidFill>
            </a:ln>
          </c:spPr>
        </c:majorGridlines>
        <c:numFmt formatCode="0%" sourceLinked="0"/>
        <c:majorTickMark val="none"/>
        <c:minorTickMark val="none"/>
        <c:tickLblPos val="nextTo"/>
        <c:spPr>
          <a:ln w="3175">
            <a:solidFill>
              <a:sysClr val="windowText" lastClr="000000"/>
            </a:solidFill>
          </a:ln>
        </c:spPr>
        <c:crossAx val="187515648"/>
        <c:crosses val="autoZero"/>
        <c:crossBetween val="between"/>
      </c:valAx>
      <c:spPr>
        <a:solidFill>
          <a:srgbClr val="FFFFFF"/>
        </a:solidFill>
        <a:ln w="3175">
          <a:solidFill>
            <a:sysClr val="windowText" lastClr="000000"/>
          </a:solidFill>
        </a:ln>
      </c:spPr>
    </c:plotArea>
    <c:legend>
      <c:legendPos val="r"/>
      <c:overlay val="0"/>
      <c:txPr>
        <a:bodyPr/>
        <a:lstStyle/>
        <a:p>
          <a:pPr>
            <a:defRPr sz="800"/>
          </a:pPr>
          <a:endParaRPr lang="sv-SE"/>
        </a:p>
      </c:txPr>
    </c:legend>
    <c:plotVisOnly val="1"/>
    <c:dispBlanksAs val="gap"/>
    <c:showDLblsOverMax val="0"/>
  </c:chart>
  <c:spPr>
    <a:ln w="0">
      <a:noFill/>
    </a:ln>
  </c:spPr>
  <c:txPr>
    <a:bodyPr/>
    <a:lstStyle/>
    <a:p>
      <a:pPr>
        <a:defRPr sz="700" baseline="0"/>
      </a:pPr>
      <a:endParaRPr lang="sv-SE"/>
    </a:p>
  </c:txPr>
  <c:printSettings>
    <c:headerFooter/>
    <c:pageMargins b="0.75" l="0.7" r="0.7" t="0.75" header="0.3" footer="0.3"/>
    <c:pageSetup/>
  </c:printSettings>
  <c:userShapes r:id="rId2"/>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7.976814702171138E-2"/>
          <c:y val="0.20298853371805345"/>
          <c:w val="0.88073667851652171"/>
          <c:h val="0.56261435863563403"/>
        </c:manualLayout>
      </c:layout>
      <c:barChart>
        <c:barDir val="bar"/>
        <c:grouping val="stacked"/>
        <c:varyColors val="0"/>
        <c:ser>
          <c:idx val="0"/>
          <c:order val="0"/>
          <c:tx>
            <c:strRef>
              <c:f>'fig1-3'!$B$43:$B$44</c:f>
              <c:strCache>
                <c:ptCount val="2"/>
                <c:pt idx="0">
                  <c:v>Kvinnor</c:v>
                </c:pt>
                <c:pt idx="1">
                  <c:v>med insats</c:v>
                </c:pt>
              </c:strCache>
            </c:strRef>
          </c:tx>
          <c:spPr>
            <a:solidFill>
              <a:srgbClr val="8D6E97"/>
            </a:solidFill>
            <a:ln w="1270">
              <a:solidFill>
                <a:sysClr val="windowText" lastClr="000000"/>
              </a:solidFill>
            </a:ln>
          </c:spPr>
          <c:invertIfNegative val="0"/>
          <c:cat>
            <c:strRef>
              <c:f>'fig1-3'!$A$45:$A$51</c:f>
              <c:strCache>
                <c:ptCount val="7"/>
                <c:pt idx="0">
                  <c:v>65-69 år</c:v>
                </c:pt>
                <c:pt idx="1">
                  <c:v>70-74 år</c:v>
                </c:pt>
                <c:pt idx="2">
                  <c:v>75-79 år</c:v>
                </c:pt>
                <c:pt idx="3">
                  <c:v>80-84 år</c:v>
                </c:pt>
                <c:pt idx="4">
                  <c:v>85-89 år</c:v>
                </c:pt>
                <c:pt idx="5">
                  <c:v>90-94 år</c:v>
                </c:pt>
                <c:pt idx="6">
                  <c:v>95- år</c:v>
                </c:pt>
              </c:strCache>
            </c:strRef>
          </c:cat>
          <c:val>
            <c:numRef>
              <c:f>'fig1-3'!$B$45:$B$51</c:f>
              <c:numCache>
                <c:formatCode>#,##0</c:formatCode>
                <c:ptCount val="7"/>
                <c:pt idx="0">
                  <c:v>-9869</c:v>
                </c:pt>
                <c:pt idx="1">
                  <c:v>-19148</c:v>
                </c:pt>
                <c:pt idx="2">
                  <c:v>-35331</c:v>
                </c:pt>
                <c:pt idx="3">
                  <c:v>-53554</c:v>
                </c:pt>
                <c:pt idx="4">
                  <c:v>-65297</c:v>
                </c:pt>
                <c:pt idx="5">
                  <c:v>-50580</c:v>
                </c:pt>
                <c:pt idx="6">
                  <c:v>-21917</c:v>
                </c:pt>
              </c:numCache>
            </c:numRef>
          </c:val>
          <c:extLst>
            <c:ext xmlns:c16="http://schemas.microsoft.com/office/drawing/2014/chart" uri="{C3380CC4-5D6E-409C-BE32-E72D297353CC}">
              <c16:uniqueId val="{00000000-AFFB-4AB9-ABF8-34551D081D1E}"/>
            </c:ext>
          </c:extLst>
        </c:ser>
        <c:ser>
          <c:idx val="1"/>
          <c:order val="1"/>
          <c:tx>
            <c:strRef>
              <c:f>'fig1-3'!$C$43:$C$44</c:f>
              <c:strCache>
                <c:ptCount val="2"/>
                <c:pt idx="0">
                  <c:v>Kvinnor</c:v>
                </c:pt>
                <c:pt idx="1">
                  <c:v>utan insats</c:v>
                </c:pt>
              </c:strCache>
            </c:strRef>
          </c:tx>
          <c:spPr>
            <a:solidFill>
              <a:srgbClr val="8D6E97">
                <a:lumMod val="40000"/>
                <a:lumOff val="60000"/>
              </a:srgbClr>
            </a:solidFill>
            <a:ln w="1270">
              <a:solidFill>
                <a:sysClr val="windowText" lastClr="000000"/>
              </a:solidFill>
            </a:ln>
          </c:spPr>
          <c:invertIfNegative val="0"/>
          <c:cat>
            <c:strRef>
              <c:f>'fig1-3'!$A$45:$A$51</c:f>
              <c:strCache>
                <c:ptCount val="7"/>
                <c:pt idx="0">
                  <c:v>65-69 år</c:v>
                </c:pt>
                <c:pt idx="1">
                  <c:v>70-74 år</c:v>
                </c:pt>
                <c:pt idx="2">
                  <c:v>75-79 år</c:v>
                </c:pt>
                <c:pt idx="3">
                  <c:v>80-84 år</c:v>
                </c:pt>
                <c:pt idx="4">
                  <c:v>85-89 år</c:v>
                </c:pt>
                <c:pt idx="5">
                  <c:v>90-94 år</c:v>
                </c:pt>
                <c:pt idx="6">
                  <c:v>95- år</c:v>
                </c:pt>
              </c:strCache>
            </c:strRef>
          </c:cat>
          <c:val>
            <c:numRef>
              <c:f>'fig1-3'!$C$45:$C$51</c:f>
              <c:numCache>
                <c:formatCode>#,##0</c:formatCode>
                <c:ptCount val="7"/>
                <c:pt idx="0">
                  <c:v>-263764</c:v>
                </c:pt>
                <c:pt idx="1">
                  <c:v>-267044</c:v>
                </c:pt>
                <c:pt idx="2">
                  <c:v>-208034</c:v>
                </c:pt>
                <c:pt idx="3">
                  <c:v>-108751</c:v>
                </c:pt>
                <c:pt idx="4">
                  <c:v>-42849</c:v>
                </c:pt>
                <c:pt idx="5">
                  <c:v>-11136</c:v>
                </c:pt>
                <c:pt idx="6">
                  <c:v>-2265</c:v>
                </c:pt>
              </c:numCache>
            </c:numRef>
          </c:val>
          <c:extLst>
            <c:ext xmlns:c16="http://schemas.microsoft.com/office/drawing/2014/chart" uri="{C3380CC4-5D6E-409C-BE32-E72D297353CC}">
              <c16:uniqueId val="{00000001-AFFB-4AB9-ABF8-34551D081D1E}"/>
            </c:ext>
          </c:extLst>
        </c:ser>
        <c:ser>
          <c:idx val="2"/>
          <c:order val="2"/>
          <c:tx>
            <c:strRef>
              <c:f>'fig1-3'!$D$43:$D$44</c:f>
              <c:strCache>
                <c:ptCount val="2"/>
                <c:pt idx="0">
                  <c:v>Män</c:v>
                </c:pt>
                <c:pt idx="1">
                  <c:v>med insats</c:v>
                </c:pt>
              </c:strCache>
            </c:strRef>
          </c:tx>
          <c:spPr>
            <a:solidFill>
              <a:srgbClr val="4A7729"/>
            </a:solidFill>
            <a:ln w="1270">
              <a:solidFill>
                <a:sysClr val="windowText" lastClr="000000"/>
              </a:solidFill>
            </a:ln>
          </c:spPr>
          <c:invertIfNegative val="0"/>
          <c:cat>
            <c:strRef>
              <c:f>'fig1-3'!$A$45:$A$51</c:f>
              <c:strCache>
                <c:ptCount val="7"/>
                <c:pt idx="0">
                  <c:v>65-69 år</c:v>
                </c:pt>
                <c:pt idx="1">
                  <c:v>70-74 år</c:v>
                </c:pt>
                <c:pt idx="2">
                  <c:v>75-79 år</c:v>
                </c:pt>
                <c:pt idx="3">
                  <c:v>80-84 år</c:v>
                </c:pt>
                <c:pt idx="4">
                  <c:v>85-89 år</c:v>
                </c:pt>
                <c:pt idx="5">
                  <c:v>90-94 år</c:v>
                </c:pt>
                <c:pt idx="6">
                  <c:v>95- år</c:v>
                </c:pt>
              </c:strCache>
            </c:strRef>
          </c:cat>
          <c:val>
            <c:numRef>
              <c:f>'fig1-3'!$D$45:$D$51</c:f>
              <c:numCache>
                <c:formatCode>#,##0</c:formatCode>
                <c:ptCount val="7"/>
                <c:pt idx="0">
                  <c:v>10030</c:v>
                </c:pt>
                <c:pt idx="1">
                  <c:v>17271</c:v>
                </c:pt>
                <c:pt idx="2">
                  <c:v>25961</c:v>
                </c:pt>
                <c:pt idx="3">
                  <c:v>31210</c:v>
                </c:pt>
                <c:pt idx="4">
                  <c:v>31853</c:v>
                </c:pt>
                <c:pt idx="5">
                  <c:v>21050</c:v>
                </c:pt>
                <c:pt idx="6">
                  <c:v>6890</c:v>
                </c:pt>
              </c:numCache>
            </c:numRef>
          </c:val>
          <c:extLst>
            <c:ext xmlns:c16="http://schemas.microsoft.com/office/drawing/2014/chart" uri="{C3380CC4-5D6E-409C-BE32-E72D297353CC}">
              <c16:uniqueId val="{00000002-AFFB-4AB9-ABF8-34551D081D1E}"/>
            </c:ext>
          </c:extLst>
        </c:ser>
        <c:ser>
          <c:idx val="3"/>
          <c:order val="3"/>
          <c:tx>
            <c:strRef>
              <c:f>'fig1-3'!$E$43:$E$44</c:f>
              <c:strCache>
                <c:ptCount val="2"/>
                <c:pt idx="0">
                  <c:v>Män</c:v>
                </c:pt>
                <c:pt idx="1">
                  <c:v>utan insats</c:v>
                </c:pt>
              </c:strCache>
            </c:strRef>
          </c:tx>
          <c:spPr>
            <a:solidFill>
              <a:srgbClr val="4A7729">
                <a:lumMod val="60000"/>
                <a:lumOff val="40000"/>
              </a:srgbClr>
            </a:solidFill>
            <a:ln w="1270">
              <a:solidFill>
                <a:sysClr val="windowText" lastClr="000000"/>
              </a:solidFill>
            </a:ln>
          </c:spPr>
          <c:invertIfNegative val="0"/>
          <c:cat>
            <c:strRef>
              <c:f>'fig1-3'!$A$45:$A$51</c:f>
              <c:strCache>
                <c:ptCount val="7"/>
                <c:pt idx="0">
                  <c:v>65-69 år</c:v>
                </c:pt>
                <c:pt idx="1">
                  <c:v>70-74 år</c:v>
                </c:pt>
                <c:pt idx="2">
                  <c:v>75-79 år</c:v>
                </c:pt>
                <c:pt idx="3">
                  <c:v>80-84 år</c:v>
                </c:pt>
                <c:pt idx="4">
                  <c:v>85-89 år</c:v>
                </c:pt>
                <c:pt idx="5">
                  <c:v>90-94 år</c:v>
                </c:pt>
                <c:pt idx="6">
                  <c:v>95- år</c:v>
                </c:pt>
              </c:strCache>
            </c:strRef>
          </c:cat>
          <c:val>
            <c:numRef>
              <c:f>'fig1-3'!$E$45:$E$51</c:f>
              <c:numCache>
                <c:formatCode>#,##0</c:formatCode>
                <c:ptCount val="7"/>
                <c:pt idx="0">
                  <c:v>258493</c:v>
                </c:pt>
                <c:pt idx="1">
                  <c:v>256376</c:v>
                </c:pt>
                <c:pt idx="2">
                  <c:v>200963</c:v>
                </c:pt>
                <c:pt idx="3">
                  <c:v>103188</c:v>
                </c:pt>
                <c:pt idx="4">
                  <c:v>41656</c:v>
                </c:pt>
                <c:pt idx="5">
                  <c:v>10313</c:v>
                </c:pt>
                <c:pt idx="6">
                  <c:v>1401</c:v>
                </c:pt>
              </c:numCache>
            </c:numRef>
          </c:val>
          <c:extLst>
            <c:ext xmlns:c16="http://schemas.microsoft.com/office/drawing/2014/chart" uri="{C3380CC4-5D6E-409C-BE32-E72D297353CC}">
              <c16:uniqueId val="{00000003-AFFB-4AB9-ABF8-34551D081D1E}"/>
            </c:ext>
          </c:extLst>
        </c:ser>
        <c:dLbls>
          <c:showLegendKey val="0"/>
          <c:showVal val="0"/>
          <c:showCatName val="0"/>
          <c:showSerName val="0"/>
          <c:showPercent val="0"/>
          <c:showBubbleSize val="0"/>
        </c:dLbls>
        <c:gapWidth val="50"/>
        <c:overlap val="100"/>
        <c:axId val="187515648"/>
        <c:axId val="187517184"/>
      </c:barChart>
      <c:catAx>
        <c:axId val="187515648"/>
        <c:scaling>
          <c:orientation val="minMax"/>
        </c:scaling>
        <c:delete val="0"/>
        <c:axPos val="l"/>
        <c:numFmt formatCode="General" sourceLinked="0"/>
        <c:majorTickMark val="in"/>
        <c:minorTickMark val="none"/>
        <c:tickLblPos val="low"/>
        <c:spPr>
          <a:ln w="3175">
            <a:solidFill>
              <a:sysClr val="windowText" lastClr="000000"/>
            </a:solidFill>
          </a:ln>
        </c:spPr>
        <c:crossAx val="187517184"/>
        <c:crosses val="autoZero"/>
        <c:auto val="1"/>
        <c:lblAlgn val="ctr"/>
        <c:lblOffset val="100"/>
        <c:noMultiLvlLbl val="0"/>
      </c:catAx>
      <c:valAx>
        <c:axId val="187517184"/>
        <c:scaling>
          <c:orientation val="minMax"/>
          <c:max val="300000"/>
          <c:min val="-300000"/>
        </c:scaling>
        <c:delete val="0"/>
        <c:axPos val="b"/>
        <c:majorGridlines>
          <c:spPr>
            <a:ln w="3175">
              <a:solidFill>
                <a:srgbClr val="DAD7CB"/>
              </a:solidFill>
            </a:ln>
          </c:spPr>
        </c:majorGridlines>
        <c:numFmt formatCode="#,##0;[Black]#,##0" sourceLinked="0"/>
        <c:majorTickMark val="none"/>
        <c:minorTickMark val="none"/>
        <c:tickLblPos val="nextTo"/>
        <c:spPr>
          <a:ln w="3175">
            <a:solidFill>
              <a:sysClr val="windowText" lastClr="000000"/>
            </a:solidFill>
          </a:ln>
        </c:spPr>
        <c:crossAx val="187515648"/>
        <c:crosses val="autoZero"/>
        <c:crossBetween val="between"/>
      </c:valAx>
      <c:spPr>
        <a:solidFill>
          <a:srgbClr val="FFFFFF"/>
        </a:solidFill>
        <a:ln w="3175">
          <a:solidFill>
            <a:sysClr val="windowText" lastClr="000000"/>
          </a:solidFill>
        </a:ln>
      </c:spPr>
    </c:plotArea>
    <c:legend>
      <c:legendPos val="b"/>
      <c:layout>
        <c:manualLayout>
          <c:xMode val="edge"/>
          <c:yMode val="edge"/>
          <c:x val="0.11736584151925331"/>
          <c:y val="0.83463664093585355"/>
          <c:w val="0.88263406793085775"/>
          <c:h val="5.6786486126320306E-2"/>
        </c:manualLayout>
      </c:layout>
      <c:overlay val="0"/>
      <c:txPr>
        <a:bodyPr/>
        <a:lstStyle/>
        <a:p>
          <a:pPr>
            <a:defRPr sz="800"/>
          </a:pPr>
          <a:endParaRPr lang="sv-SE"/>
        </a:p>
      </c:txPr>
    </c:legend>
    <c:plotVisOnly val="1"/>
    <c:dispBlanksAs val="gap"/>
    <c:showDLblsOverMax val="0"/>
  </c:chart>
  <c:spPr>
    <a:ln w="0">
      <a:noFill/>
    </a:ln>
  </c:spPr>
  <c:txPr>
    <a:bodyPr/>
    <a:lstStyle/>
    <a:p>
      <a:pPr>
        <a:defRPr sz="700" baseline="0"/>
      </a:pPr>
      <a:endParaRPr lang="sv-SE"/>
    </a:p>
  </c:txPr>
  <c:printSettings>
    <c:headerFooter/>
    <c:pageMargins b="0.75" l="0.7" r="0.7" t="0.75" header="0.3" footer="0.3"/>
    <c:pageSetup/>
  </c:printSettings>
  <c:userShapes r:id="rId2"/>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7.7769841006161147E-2"/>
          <c:y val="0.23383285643671195"/>
          <c:w val="0.89974906274265176"/>
          <c:h val="0.42907851041166267"/>
        </c:manualLayout>
      </c:layout>
      <c:barChart>
        <c:barDir val="col"/>
        <c:grouping val="clustered"/>
        <c:varyColors val="0"/>
        <c:ser>
          <c:idx val="0"/>
          <c:order val="0"/>
          <c:tx>
            <c:strRef>
              <c:f>'fig1-3'!$C$60</c:f>
              <c:strCache>
                <c:ptCount val="1"/>
                <c:pt idx="0">
                  <c:v>Kvinnor</c:v>
                </c:pt>
              </c:strCache>
            </c:strRef>
          </c:tx>
          <c:spPr>
            <a:solidFill>
              <a:srgbClr val="8D6E97"/>
            </a:solidFill>
            <a:ln w="1270">
              <a:solidFill>
                <a:sysClr val="windowText" lastClr="000000"/>
              </a:solidFill>
            </a:ln>
          </c:spPr>
          <c:invertIfNegative val="0"/>
          <c:cat>
            <c:strRef>
              <c:f>'fig1-3'!$A$61:$A$71</c:f>
              <c:strCache>
                <c:ptCount val="11"/>
                <c:pt idx="0">
                  <c:v>Trygghetslarm</c:v>
                </c:pt>
                <c:pt idx="1">
                  <c:v>Hemtjänst i ord. boende</c:v>
                </c:pt>
                <c:pt idx="2">
                  <c:v>Särskilt Boende</c:v>
                </c:pt>
                <c:pt idx="3">
                  <c:v>Matdistribution</c:v>
                </c:pt>
                <c:pt idx="4">
                  <c:v>Ledsagning</c:v>
                </c:pt>
                <c:pt idx="5">
                  <c:v>Korttidsplats</c:v>
                </c:pt>
                <c:pt idx="6">
                  <c:v>Dagverksamhet</c:v>
                </c:pt>
                <c:pt idx="7">
                  <c:v>Avlösning</c:v>
                </c:pt>
                <c:pt idx="8">
                  <c:v>Boendestöd</c:v>
                </c:pt>
                <c:pt idx="9">
                  <c:v>Kontaktperson/-familj</c:v>
                </c:pt>
                <c:pt idx="10">
                  <c:v>Annat bistånd</c:v>
                </c:pt>
              </c:strCache>
            </c:strRef>
          </c:cat>
          <c:val>
            <c:numRef>
              <c:f>'fig1-3'!$C$61:$C$71</c:f>
              <c:numCache>
                <c:formatCode>#,##0</c:formatCode>
                <c:ptCount val="11"/>
                <c:pt idx="0">
                  <c:v>173504</c:v>
                </c:pt>
                <c:pt idx="1">
                  <c:v>147482</c:v>
                </c:pt>
                <c:pt idx="2">
                  <c:v>70184</c:v>
                </c:pt>
                <c:pt idx="3">
                  <c:v>45525</c:v>
                </c:pt>
                <c:pt idx="4">
                  <c:v>27053</c:v>
                </c:pt>
                <c:pt idx="5">
                  <c:v>17623</c:v>
                </c:pt>
                <c:pt idx="6">
                  <c:v>8456</c:v>
                </c:pt>
                <c:pt idx="7">
                  <c:v>4742</c:v>
                </c:pt>
                <c:pt idx="8">
                  <c:v>2490</c:v>
                </c:pt>
                <c:pt idx="9">
                  <c:v>1453</c:v>
                </c:pt>
                <c:pt idx="10">
                  <c:v>2631</c:v>
                </c:pt>
              </c:numCache>
            </c:numRef>
          </c:val>
          <c:extLst>
            <c:ext xmlns:c16="http://schemas.microsoft.com/office/drawing/2014/chart" uri="{C3380CC4-5D6E-409C-BE32-E72D297353CC}">
              <c16:uniqueId val="{00000000-9EA0-44E1-A19F-07499F3D821F}"/>
            </c:ext>
          </c:extLst>
        </c:ser>
        <c:ser>
          <c:idx val="1"/>
          <c:order val="1"/>
          <c:tx>
            <c:strRef>
              <c:f>'fig1-3'!$D$60</c:f>
              <c:strCache>
                <c:ptCount val="1"/>
                <c:pt idx="0">
                  <c:v>Män</c:v>
                </c:pt>
              </c:strCache>
            </c:strRef>
          </c:tx>
          <c:spPr>
            <a:solidFill>
              <a:srgbClr val="4A7729"/>
            </a:solidFill>
            <a:ln w="1270">
              <a:solidFill>
                <a:sysClr val="windowText" lastClr="000000"/>
              </a:solidFill>
            </a:ln>
          </c:spPr>
          <c:invertIfNegative val="0"/>
          <c:cat>
            <c:strRef>
              <c:f>'fig1-3'!$A$61:$A$71</c:f>
              <c:strCache>
                <c:ptCount val="11"/>
                <c:pt idx="0">
                  <c:v>Trygghetslarm</c:v>
                </c:pt>
                <c:pt idx="1">
                  <c:v>Hemtjänst i ord. boende</c:v>
                </c:pt>
                <c:pt idx="2">
                  <c:v>Särskilt Boende</c:v>
                </c:pt>
                <c:pt idx="3">
                  <c:v>Matdistribution</c:v>
                </c:pt>
                <c:pt idx="4">
                  <c:v>Ledsagning</c:v>
                </c:pt>
                <c:pt idx="5">
                  <c:v>Korttidsplats</c:v>
                </c:pt>
                <c:pt idx="6">
                  <c:v>Dagverksamhet</c:v>
                </c:pt>
                <c:pt idx="7">
                  <c:v>Avlösning</c:v>
                </c:pt>
                <c:pt idx="8">
                  <c:v>Boendestöd</c:v>
                </c:pt>
                <c:pt idx="9">
                  <c:v>Kontaktperson/-familj</c:v>
                </c:pt>
                <c:pt idx="10">
                  <c:v>Annat bistånd</c:v>
                </c:pt>
              </c:strCache>
            </c:strRef>
          </c:cat>
          <c:val>
            <c:numRef>
              <c:f>'fig1-3'!$D$61:$D$71</c:f>
              <c:numCache>
                <c:formatCode>#,##0</c:formatCode>
                <c:ptCount val="11"/>
                <c:pt idx="0">
                  <c:v>91127</c:v>
                </c:pt>
                <c:pt idx="1">
                  <c:v>87216</c:v>
                </c:pt>
                <c:pt idx="2">
                  <c:v>37423</c:v>
                </c:pt>
                <c:pt idx="3">
                  <c:v>28016</c:v>
                </c:pt>
                <c:pt idx="4">
                  <c:v>12609</c:v>
                </c:pt>
                <c:pt idx="5">
                  <c:v>16560</c:v>
                </c:pt>
                <c:pt idx="6">
                  <c:v>6443</c:v>
                </c:pt>
                <c:pt idx="7">
                  <c:v>7492</c:v>
                </c:pt>
                <c:pt idx="8">
                  <c:v>1934</c:v>
                </c:pt>
                <c:pt idx="9">
                  <c:v>859</c:v>
                </c:pt>
                <c:pt idx="10">
                  <c:v>1637</c:v>
                </c:pt>
              </c:numCache>
            </c:numRef>
          </c:val>
          <c:extLst>
            <c:ext xmlns:c16="http://schemas.microsoft.com/office/drawing/2014/chart" uri="{C3380CC4-5D6E-409C-BE32-E72D297353CC}">
              <c16:uniqueId val="{00000001-9EA0-44E1-A19F-07499F3D821F}"/>
            </c:ext>
          </c:extLst>
        </c:ser>
        <c:dLbls>
          <c:showLegendKey val="0"/>
          <c:showVal val="0"/>
          <c:showCatName val="0"/>
          <c:showSerName val="0"/>
          <c:showPercent val="0"/>
          <c:showBubbleSize val="0"/>
        </c:dLbls>
        <c:gapWidth val="150"/>
        <c:axId val="187515648"/>
        <c:axId val="187517184"/>
      </c:barChart>
      <c:catAx>
        <c:axId val="187515648"/>
        <c:scaling>
          <c:orientation val="minMax"/>
        </c:scaling>
        <c:delete val="0"/>
        <c:axPos val="b"/>
        <c:numFmt formatCode="General" sourceLinked="0"/>
        <c:majorTickMark val="in"/>
        <c:minorTickMark val="none"/>
        <c:tickLblPos val="nextTo"/>
        <c:spPr>
          <a:ln w="3175">
            <a:solidFill>
              <a:sysClr val="windowText" lastClr="000000"/>
            </a:solidFill>
          </a:ln>
        </c:spPr>
        <c:crossAx val="187517184"/>
        <c:crosses val="autoZero"/>
        <c:auto val="1"/>
        <c:lblAlgn val="ctr"/>
        <c:lblOffset val="100"/>
        <c:noMultiLvlLbl val="0"/>
      </c:catAx>
      <c:valAx>
        <c:axId val="187517184"/>
        <c:scaling>
          <c:orientation val="minMax"/>
          <c:min val="0"/>
        </c:scaling>
        <c:delete val="0"/>
        <c:axPos val="l"/>
        <c:majorGridlines>
          <c:spPr>
            <a:ln w="3175">
              <a:solidFill>
                <a:srgbClr val="DAD7CB"/>
              </a:solidFill>
            </a:ln>
          </c:spPr>
        </c:majorGridlines>
        <c:numFmt formatCode="#,##0" sourceLinked="1"/>
        <c:majorTickMark val="none"/>
        <c:minorTickMark val="none"/>
        <c:tickLblPos val="nextTo"/>
        <c:spPr>
          <a:ln w="3175">
            <a:solidFill>
              <a:sysClr val="windowText" lastClr="000000"/>
            </a:solidFill>
          </a:ln>
        </c:spPr>
        <c:crossAx val="187515648"/>
        <c:crosses val="autoZero"/>
        <c:crossBetween val="between"/>
      </c:valAx>
      <c:spPr>
        <a:solidFill>
          <a:srgbClr val="FFFFFF"/>
        </a:solidFill>
        <a:ln w="3175">
          <a:solidFill>
            <a:sysClr val="windowText" lastClr="000000"/>
          </a:solidFill>
        </a:ln>
      </c:spPr>
    </c:plotArea>
    <c:legend>
      <c:legendPos val="b"/>
      <c:layout>
        <c:manualLayout>
          <c:xMode val="edge"/>
          <c:yMode val="edge"/>
          <c:x val="0.37379776367616491"/>
          <c:y val="0.32754060583275896"/>
          <c:w val="0.21154503190248511"/>
          <c:h val="6.7341042448228E-2"/>
        </c:manualLayout>
      </c:layout>
      <c:overlay val="0"/>
      <c:txPr>
        <a:bodyPr/>
        <a:lstStyle/>
        <a:p>
          <a:pPr>
            <a:defRPr sz="800"/>
          </a:pPr>
          <a:endParaRPr lang="sv-SE"/>
        </a:p>
      </c:txPr>
    </c:legend>
    <c:plotVisOnly val="1"/>
    <c:dispBlanksAs val="gap"/>
    <c:showDLblsOverMax val="0"/>
  </c:chart>
  <c:spPr>
    <a:ln w="0">
      <a:noFill/>
    </a:ln>
  </c:spPr>
  <c:txPr>
    <a:bodyPr/>
    <a:lstStyle/>
    <a:p>
      <a:pPr>
        <a:defRPr sz="700" baseline="0"/>
      </a:pPr>
      <a:endParaRPr lang="sv-SE"/>
    </a:p>
  </c:txPr>
  <c:printSettings>
    <c:headerFooter/>
    <c:pageMargins b="0.75" l="0.7" r="0.7" t="0.75" header="0.3" footer="0.3"/>
    <c:pageSetup/>
  </c:printSettings>
  <c:userShapes r:id="rId2"/>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7.7769841006161147E-2"/>
          <c:y val="0.25108600555365357"/>
          <c:w val="0.89974906274265176"/>
          <c:h val="0.40837449666617759"/>
        </c:manualLayout>
      </c:layout>
      <c:barChart>
        <c:barDir val="col"/>
        <c:grouping val="clustered"/>
        <c:varyColors val="0"/>
        <c:ser>
          <c:idx val="0"/>
          <c:order val="0"/>
          <c:tx>
            <c:strRef>
              <c:f>'fig1-3'!$E$60</c:f>
              <c:strCache>
                <c:ptCount val="1"/>
                <c:pt idx="0">
                  <c:v>Women</c:v>
                </c:pt>
              </c:strCache>
            </c:strRef>
          </c:tx>
          <c:spPr>
            <a:solidFill>
              <a:srgbClr val="8D6E97"/>
            </a:solidFill>
            <a:ln w="1270">
              <a:solidFill>
                <a:sysClr val="windowText" lastClr="000000"/>
              </a:solidFill>
            </a:ln>
          </c:spPr>
          <c:invertIfNegative val="0"/>
          <c:cat>
            <c:strRef>
              <c:f>'fig1-3'!$B$61:$B$71</c:f>
              <c:strCache>
                <c:ptCount val="11"/>
                <c:pt idx="0">
                  <c:v>Security alarm</c:v>
                </c:pt>
                <c:pt idx="1">
                  <c:v>Home help services</c:v>
                </c:pt>
                <c:pt idx="2">
                  <c:v>Special housing</c:v>
                </c:pt>
                <c:pt idx="3">
                  <c:v>Food distribution</c:v>
                </c:pt>
                <c:pt idx="4">
                  <c:v>Companion service</c:v>
                </c:pt>
                <c:pt idx="5">
                  <c:v>Short-term housing</c:v>
                </c:pt>
                <c:pt idx="6">
                  <c:v>Daytime activities</c:v>
                </c:pt>
                <c:pt idx="7">
                  <c:v>Relief service in the home</c:v>
                </c:pt>
                <c:pt idx="8">
                  <c:v>Living support</c:v>
                </c:pt>
                <c:pt idx="9">
                  <c:v>Contact person or -family</c:v>
                </c:pt>
                <c:pt idx="10">
                  <c:v>Other services</c:v>
                </c:pt>
              </c:strCache>
            </c:strRef>
          </c:cat>
          <c:val>
            <c:numRef>
              <c:f>'fig1-3'!$E$61:$E$71</c:f>
              <c:numCache>
                <c:formatCode>#,##0</c:formatCode>
                <c:ptCount val="11"/>
                <c:pt idx="0">
                  <c:v>173504</c:v>
                </c:pt>
                <c:pt idx="1">
                  <c:v>147482</c:v>
                </c:pt>
                <c:pt idx="2">
                  <c:v>70184</c:v>
                </c:pt>
                <c:pt idx="3">
                  <c:v>45525</c:v>
                </c:pt>
                <c:pt idx="4">
                  <c:v>27053</c:v>
                </c:pt>
                <c:pt idx="5">
                  <c:v>17623</c:v>
                </c:pt>
                <c:pt idx="6">
                  <c:v>8456</c:v>
                </c:pt>
                <c:pt idx="7">
                  <c:v>4742</c:v>
                </c:pt>
                <c:pt idx="8">
                  <c:v>2490</c:v>
                </c:pt>
                <c:pt idx="9">
                  <c:v>1453</c:v>
                </c:pt>
                <c:pt idx="10">
                  <c:v>2631</c:v>
                </c:pt>
              </c:numCache>
            </c:numRef>
          </c:val>
          <c:extLst>
            <c:ext xmlns:c16="http://schemas.microsoft.com/office/drawing/2014/chart" uri="{C3380CC4-5D6E-409C-BE32-E72D297353CC}">
              <c16:uniqueId val="{00000000-71B0-4666-8DBA-7953FE616979}"/>
            </c:ext>
          </c:extLst>
        </c:ser>
        <c:ser>
          <c:idx val="1"/>
          <c:order val="1"/>
          <c:tx>
            <c:strRef>
              <c:f>'fig1-3'!$F$60</c:f>
              <c:strCache>
                <c:ptCount val="1"/>
                <c:pt idx="0">
                  <c:v>Men</c:v>
                </c:pt>
              </c:strCache>
            </c:strRef>
          </c:tx>
          <c:spPr>
            <a:solidFill>
              <a:srgbClr val="4A7729"/>
            </a:solidFill>
            <a:ln w="1270">
              <a:solidFill>
                <a:sysClr val="windowText" lastClr="000000"/>
              </a:solidFill>
            </a:ln>
          </c:spPr>
          <c:invertIfNegative val="0"/>
          <c:cat>
            <c:strRef>
              <c:f>'fig1-3'!$B$61:$B$71</c:f>
              <c:strCache>
                <c:ptCount val="11"/>
                <c:pt idx="0">
                  <c:v>Security alarm</c:v>
                </c:pt>
                <c:pt idx="1">
                  <c:v>Home help services</c:v>
                </c:pt>
                <c:pt idx="2">
                  <c:v>Special housing</c:v>
                </c:pt>
                <c:pt idx="3">
                  <c:v>Food distribution</c:v>
                </c:pt>
                <c:pt idx="4">
                  <c:v>Companion service</c:v>
                </c:pt>
                <c:pt idx="5">
                  <c:v>Short-term housing</c:v>
                </c:pt>
                <c:pt idx="6">
                  <c:v>Daytime activities</c:v>
                </c:pt>
                <c:pt idx="7">
                  <c:v>Relief service in the home</c:v>
                </c:pt>
                <c:pt idx="8">
                  <c:v>Living support</c:v>
                </c:pt>
                <c:pt idx="9">
                  <c:v>Contact person or -family</c:v>
                </c:pt>
                <c:pt idx="10">
                  <c:v>Other services</c:v>
                </c:pt>
              </c:strCache>
            </c:strRef>
          </c:cat>
          <c:val>
            <c:numRef>
              <c:f>'fig1-3'!$F$61:$F$71</c:f>
              <c:numCache>
                <c:formatCode>#,##0</c:formatCode>
                <c:ptCount val="11"/>
                <c:pt idx="0">
                  <c:v>91127</c:v>
                </c:pt>
                <c:pt idx="1">
                  <c:v>87216</c:v>
                </c:pt>
                <c:pt idx="2">
                  <c:v>37423</c:v>
                </c:pt>
                <c:pt idx="3">
                  <c:v>28016</c:v>
                </c:pt>
                <c:pt idx="4">
                  <c:v>12609</c:v>
                </c:pt>
                <c:pt idx="5">
                  <c:v>16560</c:v>
                </c:pt>
                <c:pt idx="6">
                  <c:v>6443</c:v>
                </c:pt>
                <c:pt idx="7">
                  <c:v>7492</c:v>
                </c:pt>
                <c:pt idx="8">
                  <c:v>1934</c:v>
                </c:pt>
                <c:pt idx="9">
                  <c:v>859</c:v>
                </c:pt>
                <c:pt idx="10">
                  <c:v>1637</c:v>
                </c:pt>
              </c:numCache>
            </c:numRef>
          </c:val>
          <c:extLst>
            <c:ext xmlns:c16="http://schemas.microsoft.com/office/drawing/2014/chart" uri="{C3380CC4-5D6E-409C-BE32-E72D297353CC}">
              <c16:uniqueId val="{00000001-71B0-4666-8DBA-7953FE616979}"/>
            </c:ext>
          </c:extLst>
        </c:ser>
        <c:dLbls>
          <c:showLegendKey val="0"/>
          <c:showVal val="0"/>
          <c:showCatName val="0"/>
          <c:showSerName val="0"/>
          <c:showPercent val="0"/>
          <c:showBubbleSize val="0"/>
        </c:dLbls>
        <c:gapWidth val="150"/>
        <c:axId val="187515648"/>
        <c:axId val="187517184"/>
      </c:barChart>
      <c:catAx>
        <c:axId val="187515648"/>
        <c:scaling>
          <c:orientation val="minMax"/>
        </c:scaling>
        <c:delete val="0"/>
        <c:axPos val="b"/>
        <c:numFmt formatCode="General" sourceLinked="0"/>
        <c:majorTickMark val="in"/>
        <c:minorTickMark val="none"/>
        <c:tickLblPos val="nextTo"/>
        <c:spPr>
          <a:ln w="3175">
            <a:solidFill>
              <a:sysClr val="windowText" lastClr="000000"/>
            </a:solidFill>
          </a:ln>
        </c:spPr>
        <c:crossAx val="187517184"/>
        <c:crosses val="autoZero"/>
        <c:auto val="1"/>
        <c:lblAlgn val="ctr"/>
        <c:lblOffset val="100"/>
        <c:noMultiLvlLbl val="0"/>
      </c:catAx>
      <c:valAx>
        <c:axId val="187517184"/>
        <c:scaling>
          <c:orientation val="minMax"/>
          <c:min val="0"/>
        </c:scaling>
        <c:delete val="0"/>
        <c:axPos val="l"/>
        <c:majorGridlines>
          <c:spPr>
            <a:ln w="3175">
              <a:solidFill>
                <a:srgbClr val="DAD7CB"/>
              </a:solidFill>
            </a:ln>
          </c:spPr>
        </c:majorGridlines>
        <c:numFmt formatCode="#,##0" sourceLinked="1"/>
        <c:majorTickMark val="none"/>
        <c:minorTickMark val="none"/>
        <c:tickLblPos val="nextTo"/>
        <c:spPr>
          <a:ln w="3175">
            <a:solidFill>
              <a:sysClr val="windowText" lastClr="000000"/>
            </a:solidFill>
          </a:ln>
        </c:spPr>
        <c:crossAx val="187515648"/>
        <c:crosses val="autoZero"/>
        <c:crossBetween val="between"/>
      </c:valAx>
      <c:spPr>
        <a:solidFill>
          <a:srgbClr val="FFFFFF"/>
        </a:solidFill>
        <a:ln w="3175">
          <a:solidFill>
            <a:sysClr val="windowText" lastClr="000000"/>
          </a:solidFill>
        </a:ln>
      </c:spPr>
    </c:plotArea>
    <c:legend>
      <c:legendPos val="b"/>
      <c:layout>
        <c:manualLayout>
          <c:xMode val="edge"/>
          <c:yMode val="edge"/>
          <c:x val="0.37379776367616491"/>
          <c:y val="0.32063926791759728"/>
          <c:w val="0.21154503190248511"/>
          <c:h val="6.7341042448228E-2"/>
        </c:manualLayout>
      </c:layout>
      <c:overlay val="0"/>
      <c:txPr>
        <a:bodyPr/>
        <a:lstStyle/>
        <a:p>
          <a:pPr>
            <a:defRPr sz="800"/>
          </a:pPr>
          <a:endParaRPr lang="sv-SE"/>
        </a:p>
      </c:txPr>
    </c:legend>
    <c:plotVisOnly val="1"/>
    <c:dispBlanksAs val="gap"/>
    <c:showDLblsOverMax val="0"/>
  </c:chart>
  <c:spPr>
    <a:ln w="0">
      <a:noFill/>
    </a:ln>
  </c:spPr>
  <c:txPr>
    <a:bodyPr/>
    <a:lstStyle/>
    <a:p>
      <a:pPr>
        <a:defRPr sz="700" baseline="0"/>
      </a:pPr>
      <a:endParaRPr lang="sv-SE"/>
    </a:p>
  </c:txPr>
  <c:printSettings>
    <c:headerFooter/>
    <c:pageMargins b="0.75" l="0.7" r="0.7" t="0.75" header="0.3" footer="0.3"/>
    <c:pageSetup/>
  </c:printSettings>
  <c:userShapes r:id="rId2"/>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7.976814702171138E-2"/>
          <c:y val="0.24090343970161629"/>
          <c:w val="0.88073667851652171"/>
          <c:h val="0.52469954413593034"/>
        </c:manualLayout>
      </c:layout>
      <c:barChart>
        <c:barDir val="bar"/>
        <c:grouping val="stacked"/>
        <c:varyColors val="0"/>
        <c:ser>
          <c:idx val="0"/>
          <c:order val="0"/>
          <c:tx>
            <c:strRef>
              <c:f>'fig1-3'!$Z$36:$Z$37</c:f>
              <c:strCache>
                <c:ptCount val="2"/>
                <c:pt idx="0">
                  <c:v>Women</c:v>
                </c:pt>
                <c:pt idx="1">
                  <c:v>w. service</c:v>
                </c:pt>
              </c:strCache>
            </c:strRef>
          </c:tx>
          <c:spPr>
            <a:solidFill>
              <a:srgbClr val="8D6E97"/>
            </a:solidFill>
            <a:ln w="1270">
              <a:solidFill>
                <a:sysClr val="windowText" lastClr="000000"/>
              </a:solidFill>
            </a:ln>
          </c:spPr>
          <c:invertIfNegative val="0"/>
          <c:cat>
            <c:strRef>
              <c:f>'fig1-3'!$Y$38:$Y$44</c:f>
              <c:strCache>
                <c:ptCount val="7"/>
                <c:pt idx="0">
                  <c:v>65-69 yo</c:v>
                </c:pt>
                <c:pt idx="1">
                  <c:v>70-74 yo</c:v>
                </c:pt>
                <c:pt idx="2">
                  <c:v>75-79 yo</c:v>
                </c:pt>
                <c:pt idx="3">
                  <c:v>80-84 yo</c:v>
                </c:pt>
                <c:pt idx="4">
                  <c:v>85-89 yo</c:v>
                </c:pt>
                <c:pt idx="5">
                  <c:v>90-94 yo</c:v>
                </c:pt>
                <c:pt idx="6">
                  <c:v>95- yo</c:v>
                </c:pt>
              </c:strCache>
            </c:strRef>
          </c:cat>
          <c:val>
            <c:numRef>
              <c:f>'fig1-3'!$Z$38:$Z$44</c:f>
              <c:numCache>
                <c:formatCode>General</c:formatCode>
                <c:ptCount val="7"/>
                <c:pt idx="0">
                  <c:v>-9869</c:v>
                </c:pt>
                <c:pt idx="1">
                  <c:v>-19148</c:v>
                </c:pt>
                <c:pt idx="2">
                  <c:v>-35331</c:v>
                </c:pt>
                <c:pt idx="3">
                  <c:v>-53554</c:v>
                </c:pt>
                <c:pt idx="4">
                  <c:v>-65297</c:v>
                </c:pt>
                <c:pt idx="5">
                  <c:v>-50580</c:v>
                </c:pt>
                <c:pt idx="6">
                  <c:v>-21917</c:v>
                </c:pt>
              </c:numCache>
            </c:numRef>
          </c:val>
          <c:extLst>
            <c:ext xmlns:c16="http://schemas.microsoft.com/office/drawing/2014/chart" uri="{C3380CC4-5D6E-409C-BE32-E72D297353CC}">
              <c16:uniqueId val="{00000000-1540-4177-97AF-131D675D6494}"/>
            </c:ext>
          </c:extLst>
        </c:ser>
        <c:ser>
          <c:idx val="1"/>
          <c:order val="1"/>
          <c:tx>
            <c:strRef>
              <c:f>'fig1-3'!$AA$36:$AA$37</c:f>
              <c:strCache>
                <c:ptCount val="2"/>
                <c:pt idx="0">
                  <c:v>Women</c:v>
                </c:pt>
                <c:pt idx="1">
                  <c:v>w/o. service</c:v>
                </c:pt>
              </c:strCache>
            </c:strRef>
          </c:tx>
          <c:spPr>
            <a:solidFill>
              <a:srgbClr val="8D6E97">
                <a:lumMod val="40000"/>
                <a:lumOff val="60000"/>
              </a:srgbClr>
            </a:solidFill>
            <a:ln w="1270">
              <a:solidFill>
                <a:sysClr val="windowText" lastClr="000000"/>
              </a:solidFill>
            </a:ln>
          </c:spPr>
          <c:invertIfNegative val="0"/>
          <c:cat>
            <c:strRef>
              <c:f>'fig1-3'!$Y$38:$Y$44</c:f>
              <c:strCache>
                <c:ptCount val="7"/>
                <c:pt idx="0">
                  <c:v>65-69 yo</c:v>
                </c:pt>
                <c:pt idx="1">
                  <c:v>70-74 yo</c:v>
                </c:pt>
                <c:pt idx="2">
                  <c:v>75-79 yo</c:v>
                </c:pt>
                <c:pt idx="3">
                  <c:v>80-84 yo</c:v>
                </c:pt>
                <c:pt idx="4">
                  <c:v>85-89 yo</c:v>
                </c:pt>
                <c:pt idx="5">
                  <c:v>90-94 yo</c:v>
                </c:pt>
                <c:pt idx="6">
                  <c:v>95- yo</c:v>
                </c:pt>
              </c:strCache>
            </c:strRef>
          </c:cat>
          <c:val>
            <c:numRef>
              <c:f>'fig1-3'!$AA$38:$AA$44</c:f>
              <c:numCache>
                <c:formatCode>General</c:formatCode>
                <c:ptCount val="7"/>
                <c:pt idx="0">
                  <c:v>-263764</c:v>
                </c:pt>
                <c:pt idx="1">
                  <c:v>-267044</c:v>
                </c:pt>
                <c:pt idx="2">
                  <c:v>-208034</c:v>
                </c:pt>
                <c:pt idx="3">
                  <c:v>-108751</c:v>
                </c:pt>
                <c:pt idx="4">
                  <c:v>-42849</c:v>
                </c:pt>
                <c:pt idx="5">
                  <c:v>-11136</c:v>
                </c:pt>
                <c:pt idx="6">
                  <c:v>-2265</c:v>
                </c:pt>
              </c:numCache>
            </c:numRef>
          </c:val>
          <c:extLst>
            <c:ext xmlns:c16="http://schemas.microsoft.com/office/drawing/2014/chart" uri="{C3380CC4-5D6E-409C-BE32-E72D297353CC}">
              <c16:uniqueId val="{00000001-1540-4177-97AF-131D675D6494}"/>
            </c:ext>
          </c:extLst>
        </c:ser>
        <c:ser>
          <c:idx val="2"/>
          <c:order val="2"/>
          <c:tx>
            <c:strRef>
              <c:f>'fig1-3'!$AB$36:$AB$37</c:f>
              <c:strCache>
                <c:ptCount val="2"/>
                <c:pt idx="0">
                  <c:v>Men</c:v>
                </c:pt>
                <c:pt idx="1">
                  <c:v>w. service</c:v>
                </c:pt>
              </c:strCache>
            </c:strRef>
          </c:tx>
          <c:spPr>
            <a:solidFill>
              <a:srgbClr val="4A7729"/>
            </a:solidFill>
            <a:ln w="1270">
              <a:solidFill>
                <a:sysClr val="windowText" lastClr="000000"/>
              </a:solidFill>
            </a:ln>
          </c:spPr>
          <c:invertIfNegative val="0"/>
          <c:cat>
            <c:strRef>
              <c:f>'fig1-3'!$Y$38:$Y$44</c:f>
              <c:strCache>
                <c:ptCount val="7"/>
                <c:pt idx="0">
                  <c:v>65-69 yo</c:v>
                </c:pt>
                <c:pt idx="1">
                  <c:v>70-74 yo</c:v>
                </c:pt>
                <c:pt idx="2">
                  <c:v>75-79 yo</c:v>
                </c:pt>
                <c:pt idx="3">
                  <c:v>80-84 yo</c:v>
                </c:pt>
                <c:pt idx="4">
                  <c:v>85-89 yo</c:v>
                </c:pt>
                <c:pt idx="5">
                  <c:v>90-94 yo</c:v>
                </c:pt>
                <c:pt idx="6">
                  <c:v>95- yo</c:v>
                </c:pt>
              </c:strCache>
            </c:strRef>
          </c:cat>
          <c:val>
            <c:numRef>
              <c:f>'fig1-3'!$AB$38:$AB$44</c:f>
              <c:numCache>
                <c:formatCode>General</c:formatCode>
                <c:ptCount val="7"/>
                <c:pt idx="0">
                  <c:v>10030</c:v>
                </c:pt>
                <c:pt idx="1">
                  <c:v>17271</c:v>
                </c:pt>
                <c:pt idx="2">
                  <c:v>25961</c:v>
                </c:pt>
                <c:pt idx="3">
                  <c:v>31210</c:v>
                </c:pt>
                <c:pt idx="4">
                  <c:v>31853</c:v>
                </c:pt>
                <c:pt idx="5">
                  <c:v>21050</c:v>
                </c:pt>
                <c:pt idx="6">
                  <c:v>6890</c:v>
                </c:pt>
              </c:numCache>
            </c:numRef>
          </c:val>
          <c:extLst>
            <c:ext xmlns:c16="http://schemas.microsoft.com/office/drawing/2014/chart" uri="{C3380CC4-5D6E-409C-BE32-E72D297353CC}">
              <c16:uniqueId val="{00000002-1540-4177-97AF-131D675D6494}"/>
            </c:ext>
          </c:extLst>
        </c:ser>
        <c:ser>
          <c:idx val="3"/>
          <c:order val="3"/>
          <c:tx>
            <c:strRef>
              <c:f>'fig1-3'!$AC$36:$AC$37</c:f>
              <c:strCache>
                <c:ptCount val="2"/>
                <c:pt idx="0">
                  <c:v>Men</c:v>
                </c:pt>
                <c:pt idx="1">
                  <c:v>w/o. service</c:v>
                </c:pt>
              </c:strCache>
            </c:strRef>
          </c:tx>
          <c:spPr>
            <a:solidFill>
              <a:srgbClr val="4A7729">
                <a:lumMod val="60000"/>
                <a:lumOff val="40000"/>
              </a:srgbClr>
            </a:solidFill>
            <a:ln w="1270">
              <a:solidFill>
                <a:sysClr val="windowText" lastClr="000000"/>
              </a:solidFill>
            </a:ln>
          </c:spPr>
          <c:invertIfNegative val="0"/>
          <c:cat>
            <c:strRef>
              <c:f>'fig1-3'!$Y$38:$Y$44</c:f>
              <c:strCache>
                <c:ptCount val="7"/>
                <c:pt idx="0">
                  <c:v>65-69 yo</c:v>
                </c:pt>
                <c:pt idx="1">
                  <c:v>70-74 yo</c:v>
                </c:pt>
                <c:pt idx="2">
                  <c:v>75-79 yo</c:v>
                </c:pt>
                <c:pt idx="3">
                  <c:v>80-84 yo</c:v>
                </c:pt>
                <c:pt idx="4">
                  <c:v>85-89 yo</c:v>
                </c:pt>
                <c:pt idx="5">
                  <c:v>90-94 yo</c:v>
                </c:pt>
                <c:pt idx="6">
                  <c:v>95- yo</c:v>
                </c:pt>
              </c:strCache>
            </c:strRef>
          </c:cat>
          <c:val>
            <c:numRef>
              <c:f>'fig1-3'!$AC$38:$AC$44</c:f>
              <c:numCache>
                <c:formatCode>General</c:formatCode>
                <c:ptCount val="7"/>
                <c:pt idx="0">
                  <c:v>258493</c:v>
                </c:pt>
                <c:pt idx="1">
                  <c:v>256376</c:v>
                </c:pt>
                <c:pt idx="2">
                  <c:v>200963</c:v>
                </c:pt>
                <c:pt idx="3">
                  <c:v>103188</c:v>
                </c:pt>
                <c:pt idx="4">
                  <c:v>41656</c:v>
                </c:pt>
                <c:pt idx="5">
                  <c:v>10313</c:v>
                </c:pt>
                <c:pt idx="6">
                  <c:v>1401</c:v>
                </c:pt>
              </c:numCache>
            </c:numRef>
          </c:val>
          <c:extLst>
            <c:ext xmlns:c16="http://schemas.microsoft.com/office/drawing/2014/chart" uri="{C3380CC4-5D6E-409C-BE32-E72D297353CC}">
              <c16:uniqueId val="{00000003-1540-4177-97AF-131D675D6494}"/>
            </c:ext>
          </c:extLst>
        </c:ser>
        <c:dLbls>
          <c:showLegendKey val="0"/>
          <c:showVal val="0"/>
          <c:showCatName val="0"/>
          <c:showSerName val="0"/>
          <c:showPercent val="0"/>
          <c:showBubbleSize val="0"/>
        </c:dLbls>
        <c:gapWidth val="50"/>
        <c:overlap val="100"/>
        <c:axId val="187515648"/>
        <c:axId val="187517184"/>
      </c:barChart>
      <c:catAx>
        <c:axId val="187515648"/>
        <c:scaling>
          <c:orientation val="minMax"/>
        </c:scaling>
        <c:delete val="0"/>
        <c:axPos val="l"/>
        <c:numFmt formatCode="General" sourceLinked="0"/>
        <c:majorTickMark val="in"/>
        <c:minorTickMark val="none"/>
        <c:tickLblPos val="low"/>
        <c:spPr>
          <a:ln w="3175">
            <a:solidFill>
              <a:sysClr val="windowText" lastClr="000000"/>
            </a:solidFill>
          </a:ln>
        </c:spPr>
        <c:crossAx val="187517184"/>
        <c:crosses val="autoZero"/>
        <c:auto val="1"/>
        <c:lblAlgn val="ctr"/>
        <c:lblOffset val="100"/>
        <c:noMultiLvlLbl val="0"/>
      </c:catAx>
      <c:valAx>
        <c:axId val="187517184"/>
        <c:scaling>
          <c:orientation val="minMax"/>
          <c:max val="300000"/>
          <c:min val="-300000"/>
        </c:scaling>
        <c:delete val="0"/>
        <c:axPos val="b"/>
        <c:majorGridlines>
          <c:spPr>
            <a:ln w="3175">
              <a:solidFill>
                <a:srgbClr val="DAD7CB"/>
              </a:solidFill>
            </a:ln>
          </c:spPr>
        </c:majorGridlines>
        <c:numFmt formatCode="#,##0;[Black]#,##0" sourceLinked="0"/>
        <c:majorTickMark val="none"/>
        <c:minorTickMark val="none"/>
        <c:tickLblPos val="nextTo"/>
        <c:spPr>
          <a:ln w="3175">
            <a:solidFill>
              <a:sysClr val="windowText" lastClr="000000"/>
            </a:solidFill>
          </a:ln>
        </c:spPr>
        <c:crossAx val="187515648"/>
        <c:crosses val="autoZero"/>
        <c:crossBetween val="between"/>
      </c:valAx>
      <c:spPr>
        <a:solidFill>
          <a:srgbClr val="FFFFFF"/>
        </a:solidFill>
        <a:ln w="3175">
          <a:solidFill>
            <a:sysClr val="windowText" lastClr="000000"/>
          </a:solidFill>
        </a:ln>
      </c:spPr>
    </c:plotArea>
    <c:legend>
      <c:legendPos val="b"/>
      <c:layout>
        <c:manualLayout>
          <c:xMode val="edge"/>
          <c:yMode val="edge"/>
          <c:x val="8.2849166783146189E-2"/>
          <c:y val="0.83463655200994613"/>
          <c:w val="0.88263406793085775"/>
          <c:h val="5.6786486126320306E-2"/>
        </c:manualLayout>
      </c:layout>
      <c:overlay val="0"/>
      <c:txPr>
        <a:bodyPr/>
        <a:lstStyle/>
        <a:p>
          <a:pPr>
            <a:defRPr sz="800"/>
          </a:pPr>
          <a:endParaRPr lang="sv-SE"/>
        </a:p>
      </c:txPr>
    </c:legend>
    <c:plotVisOnly val="1"/>
    <c:dispBlanksAs val="gap"/>
    <c:showDLblsOverMax val="0"/>
  </c:chart>
  <c:spPr>
    <a:ln w="0">
      <a:noFill/>
    </a:ln>
  </c:spPr>
  <c:txPr>
    <a:bodyPr/>
    <a:lstStyle/>
    <a:p>
      <a:pPr>
        <a:defRPr sz="700" baseline="0"/>
      </a:pPr>
      <a:endParaRPr lang="sv-SE"/>
    </a:p>
  </c:txPr>
  <c:printSettings>
    <c:headerFooter/>
    <c:pageMargins b="0.75" l="0.7" r="0.7" t="0.75" header="0.3" footer="0.3"/>
    <c:pageSetup/>
  </c:printSettings>
  <c:userShapes r:id="rId2"/>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9695261636702449E-2"/>
          <c:y val="0.20232728058458194"/>
          <c:w val="0.61687136109210339"/>
          <c:h val="0.56327590496409274"/>
        </c:manualLayout>
      </c:layout>
      <c:barChart>
        <c:barDir val="col"/>
        <c:grouping val="stacked"/>
        <c:varyColors val="0"/>
        <c:ser>
          <c:idx val="0"/>
          <c:order val="0"/>
          <c:tx>
            <c:strRef>
              <c:f>'fig1-3'!$Y$5</c:f>
              <c:strCache>
                <c:ptCount val="1"/>
                <c:pt idx="0">
                  <c:v>Special housing</c:v>
                </c:pt>
              </c:strCache>
            </c:strRef>
          </c:tx>
          <c:spPr>
            <a:solidFill>
              <a:srgbClr val="D3BF96"/>
            </a:solidFill>
            <a:ln w="1270">
              <a:solidFill>
                <a:sysClr val="windowText" lastClr="000000"/>
              </a:solidFill>
            </a:ln>
          </c:spPr>
          <c:invertIfNegative val="0"/>
          <c:cat>
            <c:numRef>
              <c:f>'fig1-3'!$Z$2:$AF$2</c:f>
              <c:numCache>
                <c:formatCode>General</c:formatCode>
                <c:ptCount val="7"/>
                <c:pt idx="0">
                  <c:v>2014</c:v>
                </c:pt>
                <c:pt idx="1">
                  <c:v>2015</c:v>
                </c:pt>
                <c:pt idx="2">
                  <c:v>2016</c:v>
                </c:pt>
                <c:pt idx="3">
                  <c:v>2017</c:v>
                </c:pt>
                <c:pt idx="4">
                  <c:v>2018</c:v>
                </c:pt>
                <c:pt idx="5">
                  <c:v>2019</c:v>
                </c:pt>
                <c:pt idx="6">
                  <c:v>2020</c:v>
                </c:pt>
              </c:numCache>
            </c:numRef>
          </c:cat>
          <c:val>
            <c:numRef>
              <c:f>'fig1-3'!$Z$5:$AF$5</c:f>
              <c:numCache>
                <c:formatCode>General</c:formatCode>
                <c:ptCount val="7"/>
                <c:pt idx="0">
                  <c:v>5.4123791588198369E-2</c:v>
                </c:pt>
                <c:pt idx="1">
                  <c:v>5.3807673889059583E-2</c:v>
                </c:pt>
                <c:pt idx="2">
                  <c:v>5.3625179775340974E-2</c:v>
                </c:pt>
                <c:pt idx="3">
                  <c:v>5.2870453833546154E-2</c:v>
                </c:pt>
                <c:pt idx="4">
                  <c:v>5.2297655407409084E-2</c:v>
                </c:pt>
                <c:pt idx="5">
                  <c:v>5.0787268650647088E-2</c:v>
                </c:pt>
                <c:pt idx="6">
                  <c:v>4.9447337875207817E-2</c:v>
                </c:pt>
              </c:numCache>
            </c:numRef>
          </c:val>
          <c:extLst>
            <c:ext xmlns:c16="http://schemas.microsoft.com/office/drawing/2014/chart" uri="{C3380CC4-5D6E-409C-BE32-E72D297353CC}">
              <c16:uniqueId val="{00000001-61C5-4D8C-8789-95C13E9F1E7C}"/>
            </c:ext>
          </c:extLst>
        </c:ser>
        <c:ser>
          <c:idx val="1"/>
          <c:order val="1"/>
          <c:tx>
            <c:strRef>
              <c:f>'fig1-3'!$Y$4</c:f>
              <c:strCache>
                <c:ptCount val="1"/>
                <c:pt idx="0">
                  <c:v>Home care – subset1</c:v>
                </c:pt>
              </c:strCache>
            </c:strRef>
          </c:tx>
          <c:spPr>
            <a:solidFill>
              <a:srgbClr val="A6BCC6"/>
            </a:solidFill>
            <a:ln w="1270">
              <a:solidFill>
                <a:sysClr val="windowText" lastClr="000000"/>
              </a:solidFill>
            </a:ln>
          </c:spPr>
          <c:invertIfNegative val="0"/>
          <c:cat>
            <c:numRef>
              <c:f>'fig1-3'!$Z$2:$AF$2</c:f>
              <c:numCache>
                <c:formatCode>General</c:formatCode>
                <c:ptCount val="7"/>
                <c:pt idx="0">
                  <c:v>2014</c:v>
                </c:pt>
                <c:pt idx="1">
                  <c:v>2015</c:v>
                </c:pt>
                <c:pt idx="2">
                  <c:v>2016</c:v>
                </c:pt>
                <c:pt idx="3">
                  <c:v>2017</c:v>
                </c:pt>
                <c:pt idx="4">
                  <c:v>2018</c:v>
                </c:pt>
                <c:pt idx="5">
                  <c:v>2019</c:v>
                </c:pt>
                <c:pt idx="6">
                  <c:v>2020</c:v>
                </c:pt>
              </c:numCache>
            </c:numRef>
          </c:cat>
          <c:val>
            <c:numRef>
              <c:f>'fig1-3'!$Z$4:$AF$4</c:f>
              <c:numCache>
                <c:formatCode>General</c:formatCode>
                <c:ptCount val="7"/>
                <c:pt idx="0">
                  <c:v>9.7060640301318266E-2</c:v>
                </c:pt>
                <c:pt idx="1">
                  <c:v>9.726039625592256E-2</c:v>
                </c:pt>
                <c:pt idx="2">
                  <c:v>9.5708284465709392E-2</c:v>
                </c:pt>
                <c:pt idx="3">
                  <c:v>9.565066206609836E-2</c:v>
                </c:pt>
                <c:pt idx="4">
                  <c:v>9.4840498572996298E-2</c:v>
                </c:pt>
                <c:pt idx="5">
                  <c:v>9.8524232690535618E-2</c:v>
                </c:pt>
                <c:pt idx="6">
                  <c:v>9.6845685632806627E-2</c:v>
                </c:pt>
              </c:numCache>
            </c:numRef>
          </c:val>
          <c:extLst>
            <c:ext xmlns:c16="http://schemas.microsoft.com/office/drawing/2014/chart" uri="{C3380CC4-5D6E-409C-BE32-E72D297353CC}">
              <c16:uniqueId val="{00000002-61C5-4D8C-8789-95C13E9F1E7C}"/>
            </c:ext>
          </c:extLst>
        </c:ser>
        <c:ser>
          <c:idx val="3"/>
          <c:order val="2"/>
          <c:tx>
            <c:strRef>
              <c:f>'fig1-3'!$Y$3</c:f>
              <c:strCache>
                <c:ptCount val="1"/>
                <c:pt idx="0">
                  <c:v>Home care – subset2</c:v>
                </c:pt>
              </c:strCache>
            </c:strRef>
          </c:tx>
          <c:spPr>
            <a:solidFill>
              <a:srgbClr val="7D9AAA"/>
            </a:solidFill>
            <a:ln w="1270">
              <a:solidFill>
                <a:sysClr val="windowText" lastClr="000000"/>
              </a:solidFill>
            </a:ln>
          </c:spPr>
          <c:invertIfNegative val="0"/>
          <c:cat>
            <c:numRef>
              <c:f>'fig1-3'!$Z$2:$AF$2</c:f>
              <c:numCache>
                <c:formatCode>General</c:formatCode>
                <c:ptCount val="7"/>
                <c:pt idx="0">
                  <c:v>2014</c:v>
                </c:pt>
                <c:pt idx="1">
                  <c:v>2015</c:v>
                </c:pt>
                <c:pt idx="2">
                  <c:v>2016</c:v>
                </c:pt>
                <c:pt idx="3">
                  <c:v>2017</c:v>
                </c:pt>
                <c:pt idx="4">
                  <c:v>2018</c:v>
                </c:pt>
                <c:pt idx="5">
                  <c:v>2019</c:v>
                </c:pt>
                <c:pt idx="6">
                  <c:v>2020</c:v>
                </c:pt>
              </c:numCache>
            </c:numRef>
          </c:cat>
          <c:val>
            <c:numRef>
              <c:f>'fig1-3'!$Z$3:$AF$3</c:f>
              <c:numCache>
                <c:formatCode>General</c:formatCode>
                <c:ptCount val="7"/>
                <c:pt idx="0">
                  <c:v>1.769491525423729E-2</c:v>
                </c:pt>
                <c:pt idx="1">
                  <c:v>1.8055571310136118E-2</c:v>
                </c:pt>
                <c:pt idx="2">
                  <c:v>1.7680804538090983E-2</c:v>
                </c:pt>
                <c:pt idx="3">
                  <c:v>1.6458494782691166E-2</c:v>
                </c:pt>
                <c:pt idx="4">
                  <c:v>1.8075537699908009E-2</c:v>
                </c:pt>
                <c:pt idx="5">
                  <c:v>1.4316985454043502E-2</c:v>
                </c:pt>
                <c:pt idx="6">
                  <c:v>1.1002236013884795E-2</c:v>
                </c:pt>
              </c:numCache>
            </c:numRef>
          </c:val>
          <c:extLst>
            <c:ext xmlns:c16="http://schemas.microsoft.com/office/drawing/2014/chart" uri="{C3380CC4-5D6E-409C-BE32-E72D297353CC}">
              <c16:uniqueId val="{00000003-61C5-4D8C-8789-95C13E9F1E7C}"/>
            </c:ext>
          </c:extLst>
        </c:ser>
        <c:ser>
          <c:idx val="4"/>
          <c:order val="3"/>
          <c:tx>
            <c:strRef>
              <c:f>'fig1-3'!$Y$6</c:f>
              <c:strCache>
                <c:ptCount val="1"/>
                <c:pt idx="0">
                  <c:v>Other services</c:v>
                </c:pt>
              </c:strCache>
            </c:strRef>
          </c:tx>
          <c:spPr>
            <a:solidFill>
              <a:srgbClr val="857363"/>
            </a:solidFill>
            <a:ln w="1270">
              <a:solidFill>
                <a:sysClr val="windowText" lastClr="000000"/>
              </a:solidFill>
            </a:ln>
          </c:spPr>
          <c:invertIfNegative val="0"/>
          <c:cat>
            <c:numRef>
              <c:f>'fig1-3'!$Z$2:$AF$2</c:f>
              <c:numCache>
                <c:formatCode>General</c:formatCode>
                <c:ptCount val="7"/>
                <c:pt idx="0">
                  <c:v>2014</c:v>
                </c:pt>
                <c:pt idx="1">
                  <c:v>2015</c:v>
                </c:pt>
                <c:pt idx="2">
                  <c:v>2016</c:v>
                </c:pt>
                <c:pt idx="3">
                  <c:v>2017</c:v>
                </c:pt>
                <c:pt idx="4">
                  <c:v>2018</c:v>
                </c:pt>
                <c:pt idx="5">
                  <c:v>2019</c:v>
                </c:pt>
                <c:pt idx="6">
                  <c:v>2020</c:v>
                </c:pt>
              </c:numCache>
            </c:numRef>
          </c:cat>
          <c:val>
            <c:numRef>
              <c:f>'fig1-3'!$Z$6:$AF$6</c:f>
              <c:numCache>
                <c:formatCode>General</c:formatCode>
                <c:ptCount val="7"/>
                <c:pt idx="0">
                  <c:v>2.2481355932203406E-2</c:v>
                </c:pt>
                <c:pt idx="1">
                  <c:v>2.1853603395887516E-2</c:v>
                </c:pt>
                <c:pt idx="2">
                  <c:v>2.1506452956578326E-2</c:v>
                </c:pt>
                <c:pt idx="3">
                  <c:v>2.2027360098244214E-2</c:v>
                </c:pt>
                <c:pt idx="4">
                  <c:v>2.1743154443166351E-2</c:v>
                </c:pt>
                <c:pt idx="5">
                  <c:v>2.3772416777654681E-2</c:v>
                </c:pt>
                <c:pt idx="6">
                  <c:v>2.6461795225977108E-2</c:v>
                </c:pt>
              </c:numCache>
            </c:numRef>
          </c:val>
          <c:extLst>
            <c:ext xmlns:c16="http://schemas.microsoft.com/office/drawing/2014/chart" uri="{C3380CC4-5D6E-409C-BE32-E72D297353CC}">
              <c16:uniqueId val="{00000004-61C5-4D8C-8789-95C13E9F1E7C}"/>
            </c:ext>
          </c:extLst>
        </c:ser>
        <c:dLbls>
          <c:showLegendKey val="0"/>
          <c:showVal val="0"/>
          <c:showCatName val="0"/>
          <c:showSerName val="0"/>
          <c:showPercent val="0"/>
          <c:showBubbleSize val="0"/>
        </c:dLbls>
        <c:gapWidth val="150"/>
        <c:overlap val="100"/>
        <c:axId val="187515648"/>
        <c:axId val="187517184"/>
      </c:barChart>
      <c:catAx>
        <c:axId val="187515648"/>
        <c:scaling>
          <c:orientation val="minMax"/>
        </c:scaling>
        <c:delete val="0"/>
        <c:axPos val="b"/>
        <c:numFmt formatCode="General" sourceLinked="0"/>
        <c:majorTickMark val="in"/>
        <c:minorTickMark val="none"/>
        <c:tickLblPos val="nextTo"/>
        <c:spPr>
          <a:ln w="3175">
            <a:solidFill>
              <a:sysClr val="windowText" lastClr="000000"/>
            </a:solidFill>
          </a:ln>
        </c:spPr>
        <c:crossAx val="187517184"/>
        <c:crosses val="autoZero"/>
        <c:auto val="1"/>
        <c:lblAlgn val="ctr"/>
        <c:lblOffset val="100"/>
        <c:noMultiLvlLbl val="0"/>
      </c:catAx>
      <c:valAx>
        <c:axId val="187517184"/>
        <c:scaling>
          <c:orientation val="minMax"/>
          <c:max val="0.2"/>
        </c:scaling>
        <c:delete val="0"/>
        <c:axPos val="l"/>
        <c:majorGridlines>
          <c:spPr>
            <a:ln w="3175">
              <a:solidFill>
                <a:srgbClr val="DAD7CB"/>
              </a:solidFill>
            </a:ln>
          </c:spPr>
        </c:majorGridlines>
        <c:numFmt formatCode="0%" sourceLinked="0"/>
        <c:majorTickMark val="none"/>
        <c:minorTickMark val="none"/>
        <c:tickLblPos val="nextTo"/>
        <c:spPr>
          <a:ln w="3175">
            <a:solidFill>
              <a:sysClr val="windowText" lastClr="000000"/>
            </a:solidFill>
          </a:ln>
        </c:spPr>
        <c:crossAx val="187515648"/>
        <c:crosses val="autoZero"/>
        <c:crossBetween val="between"/>
      </c:valAx>
      <c:spPr>
        <a:solidFill>
          <a:srgbClr val="FFFFFF"/>
        </a:solidFill>
        <a:ln w="3175">
          <a:solidFill>
            <a:sysClr val="windowText" lastClr="000000"/>
          </a:solidFill>
        </a:ln>
      </c:spPr>
    </c:plotArea>
    <c:legend>
      <c:legendPos val="r"/>
      <c:overlay val="0"/>
      <c:txPr>
        <a:bodyPr/>
        <a:lstStyle/>
        <a:p>
          <a:pPr>
            <a:defRPr sz="800"/>
          </a:pPr>
          <a:endParaRPr lang="sv-SE"/>
        </a:p>
      </c:txPr>
    </c:legend>
    <c:plotVisOnly val="1"/>
    <c:dispBlanksAs val="gap"/>
    <c:showDLblsOverMax val="0"/>
  </c:chart>
  <c:spPr>
    <a:ln w="0">
      <a:noFill/>
    </a:ln>
  </c:spPr>
  <c:txPr>
    <a:bodyPr/>
    <a:lstStyle/>
    <a:p>
      <a:pPr>
        <a:defRPr sz="700" baseline="0"/>
      </a:pPr>
      <a:endParaRPr lang="sv-SE"/>
    </a:p>
  </c:txPr>
  <c:printSettings>
    <c:headerFooter/>
    <c:pageMargins b="0.75" l="0.7" r="0.7" t="0.75" header="0.3" footer="0.3"/>
    <c:pageSetup/>
  </c:printSettings>
  <c:userShapes r:id="rId2"/>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0400507532026394"/>
          <c:y val="0.18687888903104247"/>
          <c:w val="0.87457064090236714"/>
          <c:h val="0.60065806766768626"/>
        </c:manualLayout>
      </c:layout>
      <c:lineChart>
        <c:grouping val="standard"/>
        <c:varyColors val="0"/>
        <c:ser>
          <c:idx val="0"/>
          <c:order val="0"/>
          <c:tx>
            <c:strRef>
              <c:f>'fig4'!$A$4</c:f>
              <c:strCache>
                <c:ptCount val="1"/>
                <c:pt idx="0">
                  <c:v>2014</c:v>
                </c:pt>
              </c:strCache>
            </c:strRef>
          </c:tx>
          <c:spPr>
            <a:ln w="28575">
              <a:solidFill>
                <a:sysClr val="windowText" lastClr="000000"/>
              </a:solidFill>
              <a:prstDash val="sysDot"/>
            </a:ln>
          </c:spPr>
          <c:marker>
            <c:symbol val="none"/>
          </c:marker>
          <c:cat>
            <c:strRef>
              <c:f>'fig4'!$B$3:$M$3</c:f>
              <c:strCache>
                <c:ptCount val="12"/>
                <c:pt idx="0">
                  <c:v>jan</c:v>
                </c:pt>
                <c:pt idx="1">
                  <c:v>feb</c:v>
                </c:pt>
                <c:pt idx="2">
                  <c:v>mar</c:v>
                </c:pt>
                <c:pt idx="3">
                  <c:v>apr</c:v>
                </c:pt>
                <c:pt idx="4">
                  <c:v>maj</c:v>
                </c:pt>
                <c:pt idx="5">
                  <c:v>jun</c:v>
                </c:pt>
                <c:pt idx="6">
                  <c:v>jul</c:v>
                </c:pt>
                <c:pt idx="7">
                  <c:v>aug</c:v>
                </c:pt>
                <c:pt idx="8">
                  <c:v>sep</c:v>
                </c:pt>
                <c:pt idx="9">
                  <c:v>okt</c:v>
                </c:pt>
                <c:pt idx="10">
                  <c:v>nov</c:v>
                </c:pt>
                <c:pt idx="11">
                  <c:v>dec</c:v>
                </c:pt>
              </c:strCache>
            </c:strRef>
          </c:cat>
          <c:val>
            <c:numRef>
              <c:f>'fig4'!$B$4:$M$4</c:f>
              <c:numCache>
                <c:formatCode>General</c:formatCode>
                <c:ptCount val="12"/>
                <c:pt idx="0">
                  <c:v>81081</c:v>
                </c:pt>
                <c:pt idx="1">
                  <c:v>81157</c:v>
                </c:pt>
                <c:pt idx="2">
                  <c:v>81528</c:v>
                </c:pt>
                <c:pt idx="3">
                  <c:v>81392</c:v>
                </c:pt>
                <c:pt idx="4">
                  <c:v>81085</c:v>
                </c:pt>
                <c:pt idx="5">
                  <c:v>82075</c:v>
                </c:pt>
                <c:pt idx="6">
                  <c:v>82201</c:v>
                </c:pt>
                <c:pt idx="7">
                  <c:v>81955</c:v>
                </c:pt>
                <c:pt idx="8">
                  <c:v>82204</c:v>
                </c:pt>
                <c:pt idx="9">
                  <c:v>81949</c:v>
                </c:pt>
                <c:pt idx="10">
                  <c:v>81969</c:v>
                </c:pt>
                <c:pt idx="11">
                  <c:v>81573</c:v>
                </c:pt>
              </c:numCache>
            </c:numRef>
          </c:val>
          <c:smooth val="0"/>
          <c:extLst>
            <c:ext xmlns:c16="http://schemas.microsoft.com/office/drawing/2014/chart" uri="{C3380CC4-5D6E-409C-BE32-E72D297353CC}">
              <c16:uniqueId val="{00000000-745A-434B-8B43-BFE15C6C6396}"/>
            </c:ext>
          </c:extLst>
        </c:ser>
        <c:ser>
          <c:idx val="1"/>
          <c:order val="1"/>
          <c:tx>
            <c:strRef>
              <c:f>'fig4'!$A$5</c:f>
              <c:strCache>
                <c:ptCount val="1"/>
                <c:pt idx="0">
                  <c:v>2015</c:v>
                </c:pt>
              </c:strCache>
            </c:strRef>
          </c:tx>
          <c:spPr>
            <a:ln w="28575">
              <a:solidFill>
                <a:sysClr val="windowText" lastClr="000000"/>
              </a:solidFill>
              <a:prstDash val="sysDot"/>
            </a:ln>
          </c:spPr>
          <c:marker>
            <c:symbol val="none"/>
          </c:marker>
          <c:cat>
            <c:strRef>
              <c:f>'fig4'!$B$3:$M$3</c:f>
              <c:strCache>
                <c:ptCount val="12"/>
                <c:pt idx="0">
                  <c:v>jan</c:v>
                </c:pt>
                <c:pt idx="1">
                  <c:v>feb</c:v>
                </c:pt>
                <c:pt idx="2">
                  <c:v>mar</c:v>
                </c:pt>
                <c:pt idx="3">
                  <c:v>apr</c:v>
                </c:pt>
                <c:pt idx="4">
                  <c:v>maj</c:v>
                </c:pt>
                <c:pt idx="5">
                  <c:v>jun</c:v>
                </c:pt>
                <c:pt idx="6">
                  <c:v>jul</c:v>
                </c:pt>
                <c:pt idx="7">
                  <c:v>aug</c:v>
                </c:pt>
                <c:pt idx="8">
                  <c:v>sep</c:v>
                </c:pt>
                <c:pt idx="9">
                  <c:v>okt</c:v>
                </c:pt>
                <c:pt idx="10">
                  <c:v>nov</c:v>
                </c:pt>
                <c:pt idx="11">
                  <c:v>dec</c:v>
                </c:pt>
              </c:strCache>
            </c:strRef>
          </c:cat>
          <c:val>
            <c:numRef>
              <c:f>'fig4'!$B$5:$M$5</c:f>
              <c:numCache>
                <c:formatCode>General</c:formatCode>
                <c:ptCount val="12"/>
                <c:pt idx="0">
                  <c:v>81244</c:v>
                </c:pt>
                <c:pt idx="1">
                  <c:v>81233</c:v>
                </c:pt>
                <c:pt idx="2">
                  <c:v>81247</c:v>
                </c:pt>
                <c:pt idx="3">
                  <c:v>81314</c:v>
                </c:pt>
                <c:pt idx="4">
                  <c:v>81549</c:v>
                </c:pt>
                <c:pt idx="5">
                  <c:v>81953</c:v>
                </c:pt>
                <c:pt idx="6">
                  <c:v>82256</c:v>
                </c:pt>
                <c:pt idx="7">
                  <c:v>82197</c:v>
                </c:pt>
                <c:pt idx="8">
                  <c:v>82308</c:v>
                </c:pt>
                <c:pt idx="9">
                  <c:v>82283</c:v>
                </c:pt>
                <c:pt idx="10">
                  <c:v>82454</c:v>
                </c:pt>
                <c:pt idx="11">
                  <c:v>82271</c:v>
                </c:pt>
              </c:numCache>
            </c:numRef>
          </c:val>
          <c:smooth val="0"/>
          <c:extLst>
            <c:ext xmlns:c16="http://schemas.microsoft.com/office/drawing/2014/chart" uri="{C3380CC4-5D6E-409C-BE32-E72D297353CC}">
              <c16:uniqueId val="{00000001-745A-434B-8B43-BFE15C6C6396}"/>
            </c:ext>
          </c:extLst>
        </c:ser>
        <c:ser>
          <c:idx val="2"/>
          <c:order val="2"/>
          <c:tx>
            <c:strRef>
              <c:f>'fig4'!$A$6</c:f>
              <c:strCache>
                <c:ptCount val="1"/>
                <c:pt idx="0">
                  <c:v>2016</c:v>
                </c:pt>
              </c:strCache>
            </c:strRef>
          </c:tx>
          <c:spPr>
            <a:ln>
              <a:prstDash val="sysDot"/>
            </a:ln>
          </c:spPr>
          <c:marker>
            <c:symbol val="none"/>
          </c:marker>
          <c:cat>
            <c:strRef>
              <c:f>'fig4'!$B$3:$M$3</c:f>
              <c:strCache>
                <c:ptCount val="12"/>
                <c:pt idx="0">
                  <c:v>jan</c:v>
                </c:pt>
                <c:pt idx="1">
                  <c:v>feb</c:v>
                </c:pt>
                <c:pt idx="2">
                  <c:v>mar</c:v>
                </c:pt>
                <c:pt idx="3">
                  <c:v>apr</c:v>
                </c:pt>
                <c:pt idx="4">
                  <c:v>maj</c:v>
                </c:pt>
                <c:pt idx="5">
                  <c:v>jun</c:v>
                </c:pt>
                <c:pt idx="6">
                  <c:v>jul</c:v>
                </c:pt>
                <c:pt idx="7">
                  <c:v>aug</c:v>
                </c:pt>
                <c:pt idx="8">
                  <c:v>sep</c:v>
                </c:pt>
                <c:pt idx="9">
                  <c:v>okt</c:v>
                </c:pt>
                <c:pt idx="10">
                  <c:v>nov</c:v>
                </c:pt>
                <c:pt idx="11">
                  <c:v>dec</c:v>
                </c:pt>
              </c:strCache>
            </c:strRef>
          </c:cat>
          <c:val>
            <c:numRef>
              <c:f>'fig4'!$B$6:$M$6</c:f>
              <c:numCache>
                <c:formatCode>General</c:formatCode>
                <c:ptCount val="12"/>
                <c:pt idx="0">
                  <c:v>83229</c:v>
                </c:pt>
                <c:pt idx="1">
                  <c:v>83408</c:v>
                </c:pt>
                <c:pt idx="2">
                  <c:v>83354</c:v>
                </c:pt>
                <c:pt idx="3">
                  <c:v>83589</c:v>
                </c:pt>
                <c:pt idx="4">
                  <c:v>83608</c:v>
                </c:pt>
                <c:pt idx="5">
                  <c:v>84087</c:v>
                </c:pt>
                <c:pt idx="6">
                  <c:v>83999</c:v>
                </c:pt>
                <c:pt idx="7">
                  <c:v>83708</c:v>
                </c:pt>
                <c:pt idx="8">
                  <c:v>83698</c:v>
                </c:pt>
                <c:pt idx="9">
                  <c:v>83532</c:v>
                </c:pt>
                <c:pt idx="10">
                  <c:v>83376</c:v>
                </c:pt>
                <c:pt idx="11">
                  <c:v>82889</c:v>
                </c:pt>
              </c:numCache>
            </c:numRef>
          </c:val>
          <c:smooth val="0"/>
          <c:extLst>
            <c:ext xmlns:c16="http://schemas.microsoft.com/office/drawing/2014/chart" uri="{C3380CC4-5D6E-409C-BE32-E72D297353CC}">
              <c16:uniqueId val="{00000002-745A-434B-8B43-BFE15C6C6396}"/>
            </c:ext>
          </c:extLst>
        </c:ser>
        <c:ser>
          <c:idx val="3"/>
          <c:order val="3"/>
          <c:tx>
            <c:strRef>
              <c:f>'fig4'!$A$7</c:f>
              <c:strCache>
                <c:ptCount val="1"/>
                <c:pt idx="0">
                  <c:v>2017</c:v>
                </c:pt>
              </c:strCache>
            </c:strRef>
          </c:tx>
          <c:spPr>
            <a:ln>
              <a:prstDash val="sysDot"/>
            </a:ln>
          </c:spPr>
          <c:marker>
            <c:symbol val="none"/>
          </c:marker>
          <c:cat>
            <c:strRef>
              <c:f>'fig4'!$B$3:$M$3</c:f>
              <c:strCache>
                <c:ptCount val="12"/>
                <c:pt idx="0">
                  <c:v>jan</c:v>
                </c:pt>
                <c:pt idx="1">
                  <c:v>feb</c:v>
                </c:pt>
                <c:pt idx="2">
                  <c:v>mar</c:v>
                </c:pt>
                <c:pt idx="3">
                  <c:v>apr</c:v>
                </c:pt>
                <c:pt idx="4">
                  <c:v>maj</c:v>
                </c:pt>
                <c:pt idx="5">
                  <c:v>jun</c:v>
                </c:pt>
                <c:pt idx="6">
                  <c:v>jul</c:v>
                </c:pt>
                <c:pt idx="7">
                  <c:v>aug</c:v>
                </c:pt>
                <c:pt idx="8">
                  <c:v>sep</c:v>
                </c:pt>
                <c:pt idx="9">
                  <c:v>okt</c:v>
                </c:pt>
                <c:pt idx="10">
                  <c:v>nov</c:v>
                </c:pt>
                <c:pt idx="11">
                  <c:v>dec</c:v>
                </c:pt>
              </c:strCache>
            </c:strRef>
          </c:cat>
          <c:val>
            <c:numRef>
              <c:f>'fig4'!$B$7:$M$7</c:f>
              <c:numCache>
                <c:formatCode>General</c:formatCode>
                <c:ptCount val="12"/>
                <c:pt idx="0">
                  <c:v>82801</c:v>
                </c:pt>
                <c:pt idx="1">
                  <c:v>82709</c:v>
                </c:pt>
                <c:pt idx="2">
                  <c:v>82683</c:v>
                </c:pt>
                <c:pt idx="3">
                  <c:v>82495</c:v>
                </c:pt>
                <c:pt idx="4">
                  <c:v>82427</c:v>
                </c:pt>
                <c:pt idx="5">
                  <c:v>82785</c:v>
                </c:pt>
                <c:pt idx="6">
                  <c:v>83245</c:v>
                </c:pt>
                <c:pt idx="7">
                  <c:v>82887</c:v>
                </c:pt>
                <c:pt idx="8">
                  <c:v>82853</c:v>
                </c:pt>
                <c:pt idx="9">
                  <c:v>83057</c:v>
                </c:pt>
                <c:pt idx="10">
                  <c:v>83016</c:v>
                </c:pt>
                <c:pt idx="11">
                  <c:v>82426</c:v>
                </c:pt>
              </c:numCache>
            </c:numRef>
          </c:val>
          <c:smooth val="0"/>
          <c:extLst>
            <c:ext xmlns:c16="http://schemas.microsoft.com/office/drawing/2014/chart" uri="{C3380CC4-5D6E-409C-BE32-E72D297353CC}">
              <c16:uniqueId val="{00000003-745A-434B-8B43-BFE15C6C6396}"/>
            </c:ext>
          </c:extLst>
        </c:ser>
        <c:ser>
          <c:idx val="4"/>
          <c:order val="4"/>
          <c:tx>
            <c:strRef>
              <c:f>'fig4'!$A$8</c:f>
              <c:strCache>
                <c:ptCount val="1"/>
                <c:pt idx="0">
                  <c:v>2018</c:v>
                </c:pt>
              </c:strCache>
            </c:strRef>
          </c:tx>
          <c:spPr>
            <a:ln>
              <a:prstDash val="sysDot"/>
            </a:ln>
          </c:spPr>
          <c:marker>
            <c:symbol val="none"/>
          </c:marker>
          <c:cat>
            <c:strRef>
              <c:f>'fig4'!$B$3:$M$3</c:f>
              <c:strCache>
                <c:ptCount val="12"/>
                <c:pt idx="0">
                  <c:v>jan</c:v>
                </c:pt>
                <c:pt idx="1">
                  <c:v>feb</c:v>
                </c:pt>
                <c:pt idx="2">
                  <c:v>mar</c:v>
                </c:pt>
                <c:pt idx="3">
                  <c:v>apr</c:v>
                </c:pt>
                <c:pt idx="4">
                  <c:v>maj</c:v>
                </c:pt>
                <c:pt idx="5">
                  <c:v>jun</c:v>
                </c:pt>
                <c:pt idx="6">
                  <c:v>jul</c:v>
                </c:pt>
                <c:pt idx="7">
                  <c:v>aug</c:v>
                </c:pt>
                <c:pt idx="8">
                  <c:v>sep</c:v>
                </c:pt>
                <c:pt idx="9">
                  <c:v>okt</c:v>
                </c:pt>
                <c:pt idx="10">
                  <c:v>nov</c:v>
                </c:pt>
                <c:pt idx="11">
                  <c:v>dec</c:v>
                </c:pt>
              </c:strCache>
            </c:strRef>
          </c:cat>
          <c:val>
            <c:numRef>
              <c:f>'fig4'!$B$8:$M$8</c:f>
              <c:numCache>
                <c:formatCode>General</c:formatCode>
                <c:ptCount val="12"/>
                <c:pt idx="0">
                  <c:v>82219</c:v>
                </c:pt>
                <c:pt idx="1">
                  <c:v>82642</c:v>
                </c:pt>
                <c:pt idx="2">
                  <c:v>82160</c:v>
                </c:pt>
                <c:pt idx="3">
                  <c:v>82404</c:v>
                </c:pt>
                <c:pt idx="4">
                  <c:v>82638</c:v>
                </c:pt>
                <c:pt idx="5">
                  <c:v>82718</c:v>
                </c:pt>
                <c:pt idx="6">
                  <c:v>82733</c:v>
                </c:pt>
                <c:pt idx="7">
                  <c:v>82674</c:v>
                </c:pt>
                <c:pt idx="8">
                  <c:v>82697</c:v>
                </c:pt>
                <c:pt idx="9">
                  <c:v>82709</c:v>
                </c:pt>
                <c:pt idx="10">
                  <c:v>82815</c:v>
                </c:pt>
                <c:pt idx="11">
                  <c:v>82180</c:v>
                </c:pt>
              </c:numCache>
            </c:numRef>
          </c:val>
          <c:smooth val="0"/>
          <c:extLst>
            <c:ext xmlns:c16="http://schemas.microsoft.com/office/drawing/2014/chart" uri="{C3380CC4-5D6E-409C-BE32-E72D297353CC}">
              <c16:uniqueId val="{00000004-745A-434B-8B43-BFE15C6C6396}"/>
            </c:ext>
          </c:extLst>
        </c:ser>
        <c:ser>
          <c:idx val="5"/>
          <c:order val="5"/>
          <c:tx>
            <c:strRef>
              <c:f>'fig4'!$A$9</c:f>
              <c:strCache>
                <c:ptCount val="1"/>
                <c:pt idx="0">
                  <c:v>2019</c:v>
                </c:pt>
              </c:strCache>
            </c:strRef>
          </c:tx>
          <c:spPr>
            <a:ln>
              <a:prstDash val="sysDot"/>
            </a:ln>
          </c:spPr>
          <c:marker>
            <c:symbol val="none"/>
          </c:marker>
          <c:cat>
            <c:strRef>
              <c:f>'fig4'!$B$3:$M$3</c:f>
              <c:strCache>
                <c:ptCount val="12"/>
                <c:pt idx="0">
                  <c:v>jan</c:v>
                </c:pt>
                <c:pt idx="1">
                  <c:v>feb</c:v>
                </c:pt>
                <c:pt idx="2">
                  <c:v>mar</c:v>
                </c:pt>
                <c:pt idx="3">
                  <c:v>apr</c:v>
                </c:pt>
                <c:pt idx="4">
                  <c:v>maj</c:v>
                </c:pt>
                <c:pt idx="5">
                  <c:v>jun</c:v>
                </c:pt>
                <c:pt idx="6">
                  <c:v>jul</c:v>
                </c:pt>
                <c:pt idx="7">
                  <c:v>aug</c:v>
                </c:pt>
                <c:pt idx="8">
                  <c:v>sep</c:v>
                </c:pt>
                <c:pt idx="9">
                  <c:v>okt</c:v>
                </c:pt>
                <c:pt idx="10">
                  <c:v>nov</c:v>
                </c:pt>
                <c:pt idx="11">
                  <c:v>dec</c:v>
                </c:pt>
              </c:strCache>
            </c:strRef>
          </c:cat>
          <c:val>
            <c:numRef>
              <c:f>'fig4'!$B$9:$M$9</c:f>
              <c:numCache>
                <c:formatCode>General</c:formatCode>
                <c:ptCount val="12"/>
                <c:pt idx="0">
                  <c:v>82794</c:v>
                </c:pt>
                <c:pt idx="1">
                  <c:v>82882</c:v>
                </c:pt>
                <c:pt idx="2">
                  <c:v>81383</c:v>
                </c:pt>
                <c:pt idx="3">
                  <c:v>82822</c:v>
                </c:pt>
                <c:pt idx="4">
                  <c:v>81018</c:v>
                </c:pt>
                <c:pt idx="5">
                  <c:v>81142</c:v>
                </c:pt>
                <c:pt idx="6">
                  <c:v>81348</c:v>
                </c:pt>
                <c:pt idx="7">
                  <c:v>82097</c:v>
                </c:pt>
                <c:pt idx="8">
                  <c:v>82591</c:v>
                </c:pt>
                <c:pt idx="9">
                  <c:v>82497</c:v>
                </c:pt>
                <c:pt idx="10">
                  <c:v>82208</c:v>
                </c:pt>
                <c:pt idx="11">
                  <c:v>81875</c:v>
                </c:pt>
              </c:numCache>
            </c:numRef>
          </c:val>
          <c:smooth val="0"/>
          <c:extLst>
            <c:ext xmlns:c16="http://schemas.microsoft.com/office/drawing/2014/chart" uri="{C3380CC4-5D6E-409C-BE32-E72D297353CC}">
              <c16:uniqueId val="{00000005-745A-434B-8B43-BFE15C6C6396}"/>
            </c:ext>
          </c:extLst>
        </c:ser>
        <c:ser>
          <c:idx val="6"/>
          <c:order val="6"/>
          <c:tx>
            <c:strRef>
              <c:f>'fig4'!$A$10</c:f>
              <c:strCache>
                <c:ptCount val="1"/>
                <c:pt idx="0">
                  <c:v>2020</c:v>
                </c:pt>
              </c:strCache>
            </c:strRef>
          </c:tx>
          <c:spPr>
            <a:ln>
              <a:solidFill>
                <a:sysClr val="windowText" lastClr="000000"/>
              </a:solidFill>
            </a:ln>
          </c:spPr>
          <c:marker>
            <c:symbol val="none"/>
          </c:marker>
          <c:cat>
            <c:strRef>
              <c:f>'fig4'!$B$3:$M$3</c:f>
              <c:strCache>
                <c:ptCount val="12"/>
                <c:pt idx="0">
                  <c:v>jan</c:v>
                </c:pt>
                <c:pt idx="1">
                  <c:v>feb</c:v>
                </c:pt>
                <c:pt idx="2">
                  <c:v>mar</c:v>
                </c:pt>
                <c:pt idx="3">
                  <c:v>apr</c:v>
                </c:pt>
                <c:pt idx="4">
                  <c:v>maj</c:v>
                </c:pt>
                <c:pt idx="5">
                  <c:v>jun</c:v>
                </c:pt>
                <c:pt idx="6">
                  <c:v>jul</c:v>
                </c:pt>
                <c:pt idx="7">
                  <c:v>aug</c:v>
                </c:pt>
                <c:pt idx="8">
                  <c:v>sep</c:v>
                </c:pt>
                <c:pt idx="9">
                  <c:v>okt</c:v>
                </c:pt>
                <c:pt idx="10">
                  <c:v>nov</c:v>
                </c:pt>
                <c:pt idx="11">
                  <c:v>dec</c:v>
                </c:pt>
              </c:strCache>
            </c:strRef>
          </c:cat>
          <c:val>
            <c:numRef>
              <c:f>'fig4'!$B$10:$M$10</c:f>
              <c:numCache>
                <c:formatCode>General</c:formatCode>
                <c:ptCount val="12"/>
                <c:pt idx="0">
                  <c:v>82076</c:v>
                </c:pt>
                <c:pt idx="1">
                  <c:v>82168</c:v>
                </c:pt>
                <c:pt idx="2">
                  <c:v>82042</c:v>
                </c:pt>
                <c:pt idx="3">
                  <c:v>79935</c:v>
                </c:pt>
                <c:pt idx="4">
                  <c:v>78920</c:v>
                </c:pt>
                <c:pt idx="5">
                  <c:v>78634</c:v>
                </c:pt>
                <c:pt idx="6">
                  <c:v>78753</c:v>
                </c:pt>
                <c:pt idx="7">
                  <c:v>78511</c:v>
                </c:pt>
                <c:pt idx="8">
                  <c:v>78802</c:v>
                </c:pt>
                <c:pt idx="9">
                  <c:v>78822</c:v>
                </c:pt>
                <c:pt idx="10">
                  <c:v>78354</c:v>
                </c:pt>
                <c:pt idx="11">
                  <c:v>76661</c:v>
                </c:pt>
              </c:numCache>
            </c:numRef>
          </c:val>
          <c:smooth val="0"/>
          <c:extLst>
            <c:ext xmlns:c16="http://schemas.microsoft.com/office/drawing/2014/chart" uri="{C3380CC4-5D6E-409C-BE32-E72D297353CC}">
              <c16:uniqueId val="{00000006-745A-434B-8B43-BFE15C6C6396}"/>
            </c:ext>
          </c:extLst>
        </c:ser>
        <c:dLbls>
          <c:showLegendKey val="0"/>
          <c:showVal val="0"/>
          <c:showCatName val="0"/>
          <c:showSerName val="0"/>
          <c:showPercent val="0"/>
          <c:showBubbleSize val="0"/>
        </c:dLbls>
        <c:smooth val="0"/>
        <c:axId val="187515648"/>
        <c:axId val="187517184"/>
      </c:lineChart>
      <c:catAx>
        <c:axId val="187515648"/>
        <c:scaling>
          <c:orientation val="minMax"/>
        </c:scaling>
        <c:delete val="0"/>
        <c:axPos val="b"/>
        <c:majorGridlines>
          <c:spPr>
            <a:ln>
              <a:solidFill>
                <a:srgbClr val="DAD7CB"/>
              </a:solidFill>
            </a:ln>
          </c:spPr>
        </c:majorGridlines>
        <c:numFmt formatCode="General" sourceLinked="0"/>
        <c:majorTickMark val="in"/>
        <c:minorTickMark val="none"/>
        <c:tickLblPos val="nextTo"/>
        <c:spPr>
          <a:ln w="3175">
            <a:solidFill>
              <a:sysClr val="windowText" lastClr="000000"/>
            </a:solidFill>
          </a:ln>
        </c:spPr>
        <c:crossAx val="187517184"/>
        <c:crosses val="autoZero"/>
        <c:auto val="1"/>
        <c:lblAlgn val="ctr"/>
        <c:lblOffset val="100"/>
        <c:noMultiLvlLbl val="0"/>
      </c:catAx>
      <c:valAx>
        <c:axId val="187517184"/>
        <c:scaling>
          <c:orientation val="minMax"/>
          <c:min val="76000"/>
        </c:scaling>
        <c:delete val="0"/>
        <c:axPos val="l"/>
        <c:majorGridlines>
          <c:spPr>
            <a:ln w="3175">
              <a:solidFill>
                <a:srgbClr val="DAD7CB"/>
              </a:solidFill>
            </a:ln>
          </c:spPr>
        </c:majorGridlines>
        <c:numFmt formatCode="#,##0" sourceLinked="0"/>
        <c:majorTickMark val="none"/>
        <c:minorTickMark val="none"/>
        <c:tickLblPos val="nextTo"/>
        <c:spPr>
          <a:ln w="3175">
            <a:solidFill>
              <a:sysClr val="windowText" lastClr="000000"/>
            </a:solidFill>
          </a:ln>
        </c:spPr>
        <c:crossAx val="187515648"/>
        <c:crosses val="autoZero"/>
        <c:crossBetween val="midCat"/>
      </c:valAx>
      <c:spPr>
        <a:solidFill>
          <a:srgbClr val="FFFFFF"/>
        </a:solidFill>
        <a:ln w="3175">
          <a:solidFill>
            <a:sysClr val="windowText" lastClr="000000"/>
          </a:solidFill>
        </a:ln>
      </c:spPr>
    </c:plotArea>
    <c:legend>
      <c:legendPos val="b"/>
      <c:legendEntry>
        <c:idx val="0"/>
        <c:txPr>
          <a:bodyPr/>
          <a:lstStyle/>
          <a:p>
            <a:pPr>
              <a:defRPr sz="700"/>
            </a:pPr>
            <a:endParaRPr lang="sv-SE"/>
          </a:p>
        </c:txPr>
      </c:legendEntry>
      <c:legendEntry>
        <c:idx val="1"/>
        <c:txPr>
          <a:bodyPr/>
          <a:lstStyle/>
          <a:p>
            <a:pPr>
              <a:defRPr sz="700"/>
            </a:pPr>
            <a:endParaRPr lang="sv-SE"/>
          </a:p>
        </c:txPr>
      </c:legendEntry>
      <c:layout>
        <c:manualLayout>
          <c:xMode val="edge"/>
          <c:yMode val="edge"/>
          <c:x val="0"/>
          <c:y val="0.85898194278302853"/>
          <c:w val="1"/>
          <c:h val="4.5596948091975946E-2"/>
        </c:manualLayout>
      </c:layout>
      <c:overlay val="0"/>
      <c:txPr>
        <a:bodyPr/>
        <a:lstStyle/>
        <a:p>
          <a:pPr>
            <a:defRPr sz="800"/>
          </a:pPr>
          <a:endParaRPr lang="sv-SE"/>
        </a:p>
      </c:txPr>
    </c:legend>
    <c:plotVisOnly val="1"/>
    <c:dispBlanksAs val="gap"/>
    <c:showDLblsOverMax val="0"/>
  </c:chart>
  <c:spPr>
    <a:ln w="0">
      <a:noFill/>
    </a:ln>
  </c:spPr>
  <c:txPr>
    <a:bodyPr/>
    <a:lstStyle/>
    <a:p>
      <a:pPr>
        <a:defRPr sz="700" baseline="0"/>
      </a:pPr>
      <a:endParaRPr lang="sv-SE"/>
    </a:p>
  </c:txPr>
  <c:printSettings>
    <c:headerFooter/>
    <c:pageMargins b="0.75" l="0.7" r="0.7" t="0.75" header="0.3" footer="0.3"/>
    <c:pageSetup/>
  </c:printSettings>
  <c:userShapes r:id="rId2"/>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0400507532026394"/>
          <c:y val="0.25354566929133859"/>
          <c:w val="0.87457064090236714"/>
          <c:h val="0.53399133858267711"/>
        </c:manualLayout>
      </c:layout>
      <c:lineChart>
        <c:grouping val="standard"/>
        <c:varyColors val="0"/>
        <c:ser>
          <c:idx val="0"/>
          <c:order val="0"/>
          <c:tx>
            <c:strRef>
              <c:f>'fig4'!$A$4</c:f>
              <c:strCache>
                <c:ptCount val="1"/>
                <c:pt idx="0">
                  <c:v>2014</c:v>
                </c:pt>
              </c:strCache>
            </c:strRef>
          </c:tx>
          <c:spPr>
            <a:ln w="28575">
              <a:solidFill>
                <a:sysClr val="windowText" lastClr="000000"/>
              </a:solidFill>
              <a:prstDash val="sysDot"/>
            </a:ln>
          </c:spPr>
          <c:marker>
            <c:symbol val="none"/>
          </c:marker>
          <c:cat>
            <c:strRef>
              <c:f>'fig4'!$B$3:$M$3</c:f>
              <c:strCache>
                <c:ptCount val="12"/>
                <c:pt idx="0">
                  <c:v>jan</c:v>
                </c:pt>
                <c:pt idx="1">
                  <c:v>feb</c:v>
                </c:pt>
                <c:pt idx="2">
                  <c:v>mar</c:v>
                </c:pt>
                <c:pt idx="3">
                  <c:v>apr</c:v>
                </c:pt>
                <c:pt idx="4">
                  <c:v>maj</c:v>
                </c:pt>
                <c:pt idx="5">
                  <c:v>jun</c:v>
                </c:pt>
                <c:pt idx="6">
                  <c:v>jul</c:v>
                </c:pt>
                <c:pt idx="7">
                  <c:v>aug</c:v>
                </c:pt>
                <c:pt idx="8">
                  <c:v>sep</c:v>
                </c:pt>
                <c:pt idx="9">
                  <c:v>okt</c:v>
                </c:pt>
                <c:pt idx="10">
                  <c:v>nov</c:v>
                </c:pt>
                <c:pt idx="11">
                  <c:v>dec</c:v>
                </c:pt>
              </c:strCache>
            </c:strRef>
          </c:cat>
          <c:val>
            <c:numRef>
              <c:f>'fig4'!$B$4:$M$4</c:f>
              <c:numCache>
                <c:formatCode>General</c:formatCode>
                <c:ptCount val="12"/>
                <c:pt idx="0">
                  <c:v>81081</c:v>
                </c:pt>
                <c:pt idx="1">
                  <c:v>81157</c:v>
                </c:pt>
                <c:pt idx="2">
                  <c:v>81528</c:v>
                </c:pt>
                <c:pt idx="3">
                  <c:v>81392</c:v>
                </c:pt>
                <c:pt idx="4">
                  <c:v>81085</c:v>
                </c:pt>
                <c:pt idx="5">
                  <c:v>82075</c:v>
                </c:pt>
                <c:pt idx="6">
                  <c:v>82201</c:v>
                </c:pt>
                <c:pt idx="7">
                  <c:v>81955</c:v>
                </c:pt>
                <c:pt idx="8">
                  <c:v>82204</c:v>
                </c:pt>
                <c:pt idx="9">
                  <c:v>81949</c:v>
                </c:pt>
                <c:pt idx="10">
                  <c:v>81969</c:v>
                </c:pt>
                <c:pt idx="11">
                  <c:v>81573</c:v>
                </c:pt>
              </c:numCache>
            </c:numRef>
          </c:val>
          <c:smooth val="0"/>
          <c:extLst>
            <c:ext xmlns:c16="http://schemas.microsoft.com/office/drawing/2014/chart" uri="{C3380CC4-5D6E-409C-BE32-E72D297353CC}">
              <c16:uniqueId val="{00000000-6597-4678-8F68-C45A381252F0}"/>
            </c:ext>
          </c:extLst>
        </c:ser>
        <c:ser>
          <c:idx val="1"/>
          <c:order val="1"/>
          <c:tx>
            <c:strRef>
              <c:f>'fig4'!$A$5</c:f>
              <c:strCache>
                <c:ptCount val="1"/>
                <c:pt idx="0">
                  <c:v>2015</c:v>
                </c:pt>
              </c:strCache>
            </c:strRef>
          </c:tx>
          <c:spPr>
            <a:ln w="28575">
              <a:solidFill>
                <a:sysClr val="windowText" lastClr="000000"/>
              </a:solidFill>
              <a:prstDash val="sysDot"/>
            </a:ln>
          </c:spPr>
          <c:marker>
            <c:symbol val="none"/>
          </c:marker>
          <c:cat>
            <c:strRef>
              <c:f>'fig4'!$B$3:$M$3</c:f>
              <c:strCache>
                <c:ptCount val="12"/>
                <c:pt idx="0">
                  <c:v>jan</c:v>
                </c:pt>
                <c:pt idx="1">
                  <c:v>feb</c:v>
                </c:pt>
                <c:pt idx="2">
                  <c:v>mar</c:v>
                </c:pt>
                <c:pt idx="3">
                  <c:v>apr</c:v>
                </c:pt>
                <c:pt idx="4">
                  <c:v>maj</c:v>
                </c:pt>
                <c:pt idx="5">
                  <c:v>jun</c:v>
                </c:pt>
                <c:pt idx="6">
                  <c:v>jul</c:v>
                </c:pt>
                <c:pt idx="7">
                  <c:v>aug</c:v>
                </c:pt>
                <c:pt idx="8">
                  <c:v>sep</c:v>
                </c:pt>
                <c:pt idx="9">
                  <c:v>okt</c:v>
                </c:pt>
                <c:pt idx="10">
                  <c:v>nov</c:v>
                </c:pt>
                <c:pt idx="11">
                  <c:v>dec</c:v>
                </c:pt>
              </c:strCache>
            </c:strRef>
          </c:cat>
          <c:val>
            <c:numRef>
              <c:f>'fig4'!$B$5:$M$5</c:f>
              <c:numCache>
                <c:formatCode>General</c:formatCode>
                <c:ptCount val="12"/>
                <c:pt idx="0">
                  <c:v>81244</c:v>
                </c:pt>
                <c:pt idx="1">
                  <c:v>81233</c:v>
                </c:pt>
                <c:pt idx="2">
                  <c:v>81247</c:v>
                </c:pt>
                <c:pt idx="3">
                  <c:v>81314</c:v>
                </c:pt>
                <c:pt idx="4">
                  <c:v>81549</c:v>
                </c:pt>
                <c:pt idx="5">
                  <c:v>81953</c:v>
                </c:pt>
                <c:pt idx="6">
                  <c:v>82256</c:v>
                </c:pt>
                <c:pt idx="7">
                  <c:v>82197</c:v>
                </c:pt>
                <c:pt idx="8">
                  <c:v>82308</c:v>
                </c:pt>
                <c:pt idx="9">
                  <c:v>82283</c:v>
                </c:pt>
                <c:pt idx="10">
                  <c:v>82454</c:v>
                </c:pt>
                <c:pt idx="11">
                  <c:v>82271</c:v>
                </c:pt>
              </c:numCache>
            </c:numRef>
          </c:val>
          <c:smooth val="0"/>
          <c:extLst>
            <c:ext xmlns:c16="http://schemas.microsoft.com/office/drawing/2014/chart" uri="{C3380CC4-5D6E-409C-BE32-E72D297353CC}">
              <c16:uniqueId val="{00000001-6597-4678-8F68-C45A381252F0}"/>
            </c:ext>
          </c:extLst>
        </c:ser>
        <c:ser>
          <c:idx val="2"/>
          <c:order val="2"/>
          <c:tx>
            <c:strRef>
              <c:f>'fig4'!$A$6</c:f>
              <c:strCache>
                <c:ptCount val="1"/>
                <c:pt idx="0">
                  <c:v>2016</c:v>
                </c:pt>
              </c:strCache>
            </c:strRef>
          </c:tx>
          <c:spPr>
            <a:ln>
              <a:prstDash val="sysDot"/>
            </a:ln>
          </c:spPr>
          <c:marker>
            <c:symbol val="none"/>
          </c:marker>
          <c:cat>
            <c:strRef>
              <c:f>'fig4'!$B$3:$M$3</c:f>
              <c:strCache>
                <c:ptCount val="12"/>
                <c:pt idx="0">
                  <c:v>jan</c:v>
                </c:pt>
                <c:pt idx="1">
                  <c:v>feb</c:v>
                </c:pt>
                <c:pt idx="2">
                  <c:v>mar</c:v>
                </c:pt>
                <c:pt idx="3">
                  <c:v>apr</c:v>
                </c:pt>
                <c:pt idx="4">
                  <c:v>maj</c:v>
                </c:pt>
                <c:pt idx="5">
                  <c:v>jun</c:v>
                </c:pt>
                <c:pt idx="6">
                  <c:v>jul</c:v>
                </c:pt>
                <c:pt idx="7">
                  <c:v>aug</c:v>
                </c:pt>
                <c:pt idx="8">
                  <c:v>sep</c:v>
                </c:pt>
                <c:pt idx="9">
                  <c:v>okt</c:v>
                </c:pt>
                <c:pt idx="10">
                  <c:v>nov</c:v>
                </c:pt>
                <c:pt idx="11">
                  <c:v>dec</c:v>
                </c:pt>
              </c:strCache>
            </c:strRef>
          </c:cat>
          <c:val>
            <c:numRef>
              <c:f>'fig4'!$B$6:$M$6</c:f>
              <c:numCache>
                <c:formatCode>General</c:formatCode>
                <c:ptCount val="12"/>
                <c:pt idx="0">
                  <c:v>83229</c:v>
                </c:pt>
                <c:pt idx="1">
                  <c:v>83408</c:v>
                </c:pt>
                <c:pt idx="2">
                  <c:v>83354</c:v>
                </c:pt>
                <c:pt idx="3">
                  <c:v>83589</c:v>
                </c:pt>
                <c:pt idx="4">
                  <c:v>83608</c:v>
                </c:pt>
                <c:pt idx="5">
                  <c:v>84087</c:v>
                </c:pt>
                <c:pt idx="6">
                  <c:v>83999</c:v>
                </c:pt>
                <c:pt idx="7">
                  <c:v>83708</c:v>
                </c:pt>
                <c:pt idx="8">
                  <c:v>83698</c:v>
                </c:pt>
                <c:pt idx="9">
                  <c:v>83532</c:v>
                </c:pt>
                <c:pt idx="10">
                  <c:v>83376</c:v>
                </c:pt>
                <c:pt idx="11">
                  <c:v>82889</c:v>
                </c:pt>
              </c:numCache>
            </c:numRef>
          </c:val>
          <c:smooth val="0"/>
          <c:extLst>
            <c:ext xmlns:c16="http://schemas.microsoft.com/office/drawing/2014/chart" uri="{C3380CC4-5D6E-409C-BE32-E72D297353CC}">
              <c16:uniqueId val="{00000002-6597-4678-8F68-C45A381252F0}"/>
            </c:ext>
          </c:extLst>
        </c:ser>
        <c:ser>
          <c:idx val="3"/>
          <c:order val="3"/>
          <c:tx>
            <c:strRef>
              <c:f>'fig4'!$A$7</c:f>
              <c:strCache>
                <c:ptCount val="1"/>
                <c:pt idx="0">
                  <c:v>2017</c:v>
                </c:pt>
              </c:strCache>
            </c:strRef>
          </c:tx>
          <c:spPr>
            <a:ln>
              <a:prstDash val="sysDot"/>
            </a:ln>
          </c:spPr>
          <c:marker>
            <c:symbol val="none"/>
          </c:marker>
          <c:cat>
            <c:strRef>
              <c:f>'fig4'!$B$3:$M$3</c:f>
              <c:strCache>
                <c:ptCount val="12"/>
                <c:pt idx="0">
                  <c:v>jan</c:v>
                </c:pt>
                <c:pt idx="1">
                  <c:v>feb</c:v>
                </c:pt>
                <c:pt idx="2">
                  <c:v>mar</c:v>
                </c:pt>
                <c:pt idx="3">
                  <c:v>apr</c:v>
                </c:pt>
                <c:pt idx="4">
                  <c:v>maj</c:v>
                </c:pt>
                <c:pt idx="5">
                  <c:v>jun</c:v>
                </c:pt>
                <c:pt idx="6">
                  <c:v>jul</c:v>
                </c:pt>
                <c:pt idx="7">
                  <c:v>aug</c:v>
                </c:pt>
                <c:pt idx="8">
                  <c:v>sep</c:v>
                </c:pt>
                <c:pt idx="9">
                  <c:v>okt</c:v>
                </c:pt>
                <c:pt idx="10">
                  <c:v>nov</c:v>
                </c:pt>
                <c:pt idx="11">
                  <c:v>dec</c:v>
                </c:pt>
              </c:strCache>
            </c:strRef>
          </c:cat>
          <c:val>
            <c:numRef>
              <c:f>'fig4'!$B$7:$M$7</c:f>
              <c:numCache>
                <c:formatCode>General</c:formatCode>
                <c:ptCount val="12"/>
                <c:pt idx="0">
                  <c:v>82801</c:v>
                </c:pt>
                <c:pt idx="1">
                  <c:v>82709</c:v>
                </c:pt>
                <c:pt idx="2">
                  <c:v>82683</c:v>
                </c:pt>
                <c:pt idx="3">
                  <c:v>82495</c:v>
                </c:pt>
                <c:pt idx="4">
                  <c:v>82427</c:v>
                </c:pt>
                <c:pt idx="5">
                  <c:v>82785</c:v>
                </c:pt>
                <c:pt idx="6">
                  <c:v>83245</c:v>
                </c:pt>
                <c:pt idx="7">
                  <c:v>82887</c:v>
                </c:pt>
                <c:pt idx="8">
                  <c:v>82853</c:v>
                </c:pt>
                <c:pt idx="9">
                  <c:v>83057</c:v>
                </c:pt>
                <c:pt idx="10">
                  <c:v>83016</c:v>
                </c:pt>
                <c:pt idx="11">
                  <c:v>82426</c:v>
                </c:pt>
              </c:numCache>
            </c:numRef>
          </c:val>
          <c:smooth val="0"/>
          <c:extLst>
            <c:ext xmlns:c16="http://schemas.microsoft.com/office/drawing/2014/chart" uri="{C3380CC4-5D6E-409C-BE32-E72D297353CC}">
              <c16:uniqueId val="{00000003-6597-4678-8F68-C45A381252F0}"/>
            </c:ext>
          </c:extLst>
        </c:ser>
        <c:ser>
          <c:idx val="4"/>
          <c:order val="4"/>
          <c:tx>
            <c:strRef>
              <c:f>'fig4'!$A$8</c:f>
              <c:strCache>
                <c:ptCount val="1"/>
                <c:pt idx="0">
                  <c:v>2018</c:v>
                </c:pt>
              </c:strCache>
            </c:strRef>
          </c:tx>
          <c:spPr>
            <a:ln>
              <a:prstDash val="sysDot"/>
            </a:ln>
          </c:spPr>
          <c:marker>
            <c:symbol val="none"/>
          </c:marker>
          <c:cat>
            <c:strRef>
              <c:f>'fig4'!$B$3:$M$3</c:f>
              <c:strCache>
                <c:ptCount val="12"/>
                <c:pt idx="0">
                  <c:v>jan</c:v>
                </c:pt>
                <c:pt idx="1">
                  <c:v>feb</c:v>
                </c:pt>
                <c:pt idx="2">
                  <c:v>mar</c:v>
                </c:pt>
                <c:pt idx="3">
                  <c:v>apr</c:v>
                </c:pt>
                <c:pt idx="4">
                  <c:v>maj</c:v>
                </c:pt>
                <c:pt idx="5">
                  <c:v>jun</c:v>
                </c:pt>
                <c:pt idx="6">
                  <c:v>jul</c:v>
                </c:pt>
                <c:pt idx="7">
                  <c:v>aug</c:v>
                </c:pt>
                <c:pt idx="8">
                  <c:v>sep</c:v>
                </c:pt>
                <c:pt idx="9">
                  <c:v>okt</c:v>
                </c:pt>
                <c:pt idx="10">
                  <c:v>nov</c:v>
                </c:pt>
                <c:pt idx="11">
                  <c:v>dec</c:v>
                </c:pt>
              </c:strCache>
            </c:strRef>
          </c:cat>
          <c:val>
            <c:numRef>
              <c:f>'fig4'!$B$8:$M$8</c:f>
              <c:numCache>
                <c:formatCode>General</c:formatCode>
                <c:ptCount val="12"/>
                <c:pt idx="0">
                  <c:v>82219</c:v>
                </c:pt>
                <c:pt idx="1">
                  <c:v>82642</c:v>
                </c:pt>
                <c:pt idx="2">
                  <c:v>82160</c:v>
                </c:pt>
                <c:pt idx="3">
                  <c:v>82404</c:v>
                </c:pt>
                <c:pt idx="4">
                  <c:v>82638</c:v>
                </c:pt>
                <c:pt idx="5">
                  <c:v>82718</c:v>
                </c:pt>
                <c:pt idx="6">
                  <c:v>82733</c:v>
                </c:pt>
                <c:pt idx="7">
                  <c:v>82674</c:v>
                </c:pt>
                <c:pt idx="8">
                  <c:v>82697</c:v>
                </c:pt>
                <c:pt idx="9">
                  <c:v>82709</c:v>
                </c:pt>
                <c:pt idx="10">
                  <c:v>82815</c:v>
                </c:pt>
                <c:pt idx="11">
                  <c:v>82180</c:v>
                </c:pt>
              </c:numCache>
            </c:numRef>
          </c:val>
          <c:smooth val="0"/>
          <c:extLst>
            <c:ext xmlns:c16="http://schemas.microsoft.com/office/drawing/2014/chart" uri="{C3380CC4-5D6E-409C-BE32-E72D297353CC}">
              <c16:uniqueId val="{00000004-6597-4678-8F68-C45A381252F0}"/>
            </c:ext>
          </c:extLst>
        </c:ser>
        <c:ser>
          <c:idx val="5"/>
          <c:order val="5"/>
          <c:tx>
            <c:strRef>
              <c:f>'fig4'!$A$9</c:f>
              <c:strCache>
                <c:ptCount val="1"/>
                <c:pt idx="0">
                  <c:v>2019</c:v>
                </c:pt>
              </c:strCache>
            </c:strRef>
          </c:tx>
          <c:spPr>
            <a:ln>
              <a:prstDash val="sysDot"/>
            </a:ln>
          </c:spPr>
          <c:marker>
            <c:symbol val="none"/>
          </c:marker>
          <c:cat>
            <c:strRef>
              <c:f>'fig4'!$B$3:$M$3</c:f>
              <c:strCache>
                <c:ptCount val="12"/>
                <c:pt idx="0">
                  <c:v>jan</c:v>
                </c:pt>
                <c:pt idx="1">
                  <c:v>feb</c:v>
                </c:pt>
                <c:pt idx="2">
                  <c:v>mar</c:v>
                </c:pt>
                <c:pt idx="3">
                  <c:v>apr</c:v>
                </c:pt>
                <c:pt idx="4">
                  <c:v>maj</c:v>
                </c:pt>
                <c:pt idx="5">
                  <c:v>jun</c:v>
                </c:pt>
                <c:pt idx="6">
                  <c:v>jul</c:v>
                </c:pt>
                <c:pt idx="7">
                  <c:v>aug</c:v>
                </c:pt>
                <c:pt idx="8">
                  <c:v>sep</c:v>
                </c:pt>
                <c:pt idx="9">
                  <c:v>okt</c:v>
                </c:pt>
                <c:pt idx="10">
                  <c:v>nov</c:v>
                </c:pt>
                <c:pt idx="11">
                  <c:v>dec</c:v>
                </c:pt>
              </c:strCache>
            </c:strRef>
          </c:cat>
          <c:val>
            <c:numRef>
              <c:f>'fig4'!$B$9:$M$9</c:f>
              <c:numCache>
                <c:formatCode>General</c:formatCode>
                <c:ptCount val="12"/>
                <c:pt idx="0">
                  <c:v>82794</c:v>
                </c:pt>
                <c:pt idx="1">
                  <c:v>82882</c:v>
                </c:pt>
                <c:pt idx="2">
                  <c:v>81383</c:v>
                </c:pt>
                <c:pt idx="3">
                  <c:v>82822</c:v>
                </c:pt>
                <c:pt idx="4">
                  <c:v>81018</c:v>
                </c:pt>
                <c:pt idx="5">
                  <c:v>81142</c:v>
                </c:pt>
                <c:pt idx="6">
                  <c:v>81348</c:v>
                </c:pt>
                <c:pt idx="7">
                  <c:v>82097</c:v>
                </c:pt>
                <c:pt idx="8">
                  <c:v>82591</c:v>
                </c:pt>
                <c:pt idx="9">
                  <c:v>82497</c:v>
                </c:pt>
                <c:pt idx="10">
                  <c:v>82208</c:v>
                </c:pt>
                <c:pt idx="11">
                  <c:v>81875</c:v>
                </c:pt>
              </c:numCache>
            </c:numRef>
          </c:val>
          <c:smooth val="0"/>
          <c:extLst>
            <c:ext xmlns:c16="http://schemas.microsoft.com/office/drawing/2014/chart" uri="{C3380CC4-5D6E-409C-BE32-E72D297353CC}">
              <c16:uniqueId val="{00000005-6597-4678-8F68-C45A381252F0}"/>
            </c:ext>
          </c:extLst>
        </c:ser>
        <c:ser>
          <c:idx val="6"/>
          <c:order val="6"/>
          <c:tx>
            <c:strRef>
              <c:f>'fig4'!$A$10</c:f>
              <c:strCache>
                <c:ptCount val="1"/>
                <c:pt idx="0">
                  <c:v>2020</c:v>
                </c:pt>
              </c:strCache>
            </c:strRef>
          </c:tx>
          <c:spPr>
            <a:ln>
              <a:solidFill>
                <a:sysClr val="windowText" lastClr="000000"/>
              </a:solidFill>
            </a:ln>
          </c:spPr>
          <c:marker>
            <c:symbol val="none"/>
          </c:marker>
          <c:cat>
            <c:strRef>
              <c:f>'fig4'!$B$3:$M$3</c:f>
              <c:strCache>
                <c:ptCount val="12"/>
                <c:pt idx="0">
                  <c:v>jan</c:v>
                </c:pt>
                <c:pt idx="1">
                  <c:v>feb</c:v>
                </c:pt>
                <c:pt idx="2">
                  <c:v>mar</c:v>
                </c:pt>
                <c:pt idx="3">
                  <c:v>apr</c:v>
                </c:pt>
                <c:pt idx="4">
                  <c:v>maj</c:v>
                </c:pt>
                <c:pt idx="5">
                  <c:v>jun</c:v>
                </c:pt>
                <c:pt idx="6">
                  <c:v>jul</c:v>
                </c:pt>
                <c:pt idx="7">
                  <c:v>aug</c:v>
                </c:pt>
                <c:pt idx="8">
                  <c:v>sep</c:v>
                </c:pt>
                <c:pt idx="9">
                  <c:v>okt</c:v>
                </c:pt>
                <c:pt idx="10">
                  <c:v>nov</c:v>
                </c:pt>
                <c:pt idx="11">
                  <c:v>dec</c:v>
                </c:pt>
              </c:strCache>
            </c:strRef>
          </c:cat>
          <c:val>
            <c:numRef>
              <c:f>'fig4'!$B$10:$M$10</c:f>
              <c:numCache>
                <c:formatCode>General</c:formatCode>
                <c:ptCount val="12"/>
                <c:pt idx="0">
                  <c:v>82076</c:v>
                </c:pt>
                <c:pt idx="1">
                  <c:v>82168</c:v>
                </c:pt>
                <c:pt idx="2">
                  <c:v>82042</c:v>
                </c:pt>
                <c:pt idx="3">
                  <c:v>79935</c:v>
                </c:pt>
                <c:pt idx="4">
                  <c:v>78920</c:v>
                </c:pt>
                <c:pt idx="5">
                  <c:v>78634</c:v>
                </c:pt>
                <c:pt idx="6">
                  <c:v>78753</c:v>
                </c:pt>
                <c:pt idx="7">
                  <c:v>78511</c:v>
                </c:pt>
                <c:pt idx="8">
                  <c:v>78802</c:v>
                </c:pt>
                <c:pt idx="9">
                  <c:v>78822</c:v>
                </c:pt>
                <c:pt idx="10">
                  <c:v>78354</c:v>
                </c:pt>
                <c:pt idx="11">
                  <c:v>76661</c:v>
                </c:pt>
              </c:numCache>
            </c:numRef>
          </c:val>
          <c:smooth val="0"/>
          <c:extLst>
            <c:ext xmlns:c16="http://schemas.microsoft.com/office/drawing/2014/chart" uri="{C3380CC4-5D6E-409C-BE32-E72D297353CC}">
              <c16:uniqueId val="{00000006-6597-4678-8F68-C45A381252F0}"/>
            </c:ext>
          </c:extLst>
        </c:ser>
        <c:dLbls>
          <c:showLegendKey val="0"/>
          <c:showVal val="0"/>
          <c:showCatName val="0"/>
          <c:showSerName val="0"/>
          <c:showPercent val="0"/>
          <c:showBubbleSize val="0"/>
        </c:dLbls>
        <c:smooth val="0"/>
        <c:axId val="187515648"/>
        <c:axId val="187517184"/>
      </c:lineChart>
      <c:catAx>
        <c:axId val="187515648"/>
        <c:scaling>
          <c:orientation val="minMax"/>
        </c:scaling>
        <c:delete val="0"/>
        <c:axPos val="b"/>
        <c:majorGridlines>
          <c:spPr>
            <a:ln>
              <a:solidFill>
                <a:srgbClr val="DAD7CB"/>
              </a:solidFill>
            </a:ln>
          </c:spPr>
        </c:majorGridlines>
        <c:numFmt formatCode="General" sourceLinked="0"/>
        <c:majorTickMark val="in"/>
        <c:minorTickMark val="none"/>
        <c:tickLblPos val="nextTo"/>
        <c:spPr>
          <a:ln w="3175">
            <a:solidFill>
              <a:sysClr val="windowText" lastClr="000000"/>
            </a:solidFill>
          </a:ln>
        </c:spPr>
        <c:crossAx val="187517184"/>
        <c:crosses val="autoZero"/>
        <c:auto val="1"/>
        <c:lblAlgn val="ctr"/>
        <c:lblOffset val="100"/>
        <c:noMultiLvlLbl val="0"/>
      </c:catAx>
      <c:valAx>
        <c:axId val="187517184"/>
        <c:scaling>
          <c:orientation val="minMax"/>
          <c:min val="76000"/>
        </c:scaling>
        <c:delete val="0"/>
        <c:axPos val="l"/>
        <c:majorGridlines>
          <c:spPr>
            <a:ln w="3175">
              <a:solidFill>
                <a:srgbClr val="DAD7CB"/>
              </a:solidFill>
            </a:ln>
          </c:spPr>
        </c:majorGridlines>
        <c:numFmt formatCode="#,##0" sourceLinked="0"/>
        <c:majorTickMark val="none"/>
        <c:minorTickMark val="none"/>
        <c:tickLblPos val="nextTo"/>
        <c:spPr>
          <a:ln w="3175">
            <a:solidFill>
              <a:sysClr val="windowText" lastClr="000000"/>
            </a:solidFill>
          </a:ln>
        </c:spPr>
        <c:crossAx val="187515648"/>
        <c:crosses val="autoZero"/>
        <c:crossBetween val="midCat"/>
      </c:valAx>
      <c:spPr>
        <a:solidFill>
          <a:srgbClr val="FFFFFF"/>
        </a:solidFill>
        <a:ln w="3175">
          <a:solidFill>
            <a:sysClr val="windowText" lastClr="000000"/>
          </a:solidFill>
        </a:ln>
      </c:spPr>
    </c:plotArea>
    <c:legend>
      <c:legendPos val="b"/>
      <c:legendEntry>
        <c:idx val="0"/>
        <c:txPr>
          <a:bodyPr/>
          <a:lstStyle/>
          <a:p>
            <a:pPr>
              <a:defRPr sz="700"/>
            </a:pPr>
            <a:endParaRPr lang="sv-SE"/>
          </a:p>
        </c:txPr>
      </c:legendEntry>
      <c:legendEntry>
        <c:idx val="1"/>
        <c:txPr>
          <a:bodyPr/>
          <a:lstStyle/>
          <a:p>
            <a:pPr>
              <a:defRPr sz="700"/>
            </a:pPr>
            <a:endParaRPr lang="sv-SE"/>
          </a:p>
        </c:txPr>
      </c:legendEntry>
      <c:layout>
        <c:manualLayout>
          <c:xMode val="edge"/>
          <c:yMode val="edge"/>
          <c:x val="0"/>
          <c:y val="0.85898194278302853"/>
          <c:w val="1"/>
          <c:h val="4.5596948091975946E-2"/>
        </c:manualLayout>
      </c:layout>
      <c:overlay val="0"/>
      <c:txPr>
        <a:bodyPr/>
        <a:lstStyle/>
        <a:p>
          <a:pPr>
            <a:defRPr sz="800"/>
          </a:pPr>
          <a:endParaRPr lang="sv-SE"/>
        </a:p>
      </c:txPr>
    </c:legend>
    <c:plotVisOnly val="1"/>
    <c:dispBlanksAs val="gap"/>
    <c:showDLblsOverMax val="0"/>
  </c:chart>
  <c:spPr>
    <a:ln w="0">
      <a:noFill/>
    </a:ln>
  </c:spPr>
  <c:txPr>
    <a:bodyPr/>
    <a:lstStyle/>
    <a:p>
      <a:pPr>
        <a:defRPr sz="700" baseline="0"/>
      </a:pPr>
      <a:endParaRPr lang="sv-SE"/>
    </a:p>
  </c:txPr>
  <c:printSettings>
    <c:headerFooter/>
    <c:pageMargins b="0.75" l="0.7" r="0.7" t="0.75" header="0.3" footer="0.3"/>
    <c:pageSetup/>
  </c:printSettings>
  <c:userShapes r:id="rId2"/>
</c:chartSpace>
</file>

<file path=xl/drawings/_rels/drawing1.xml.rels><?xml version="1.0" encoding="UTF-8" standalone="yes"?>
<Relationships xmlns="http://schemas.openxmlformats.org/package/2006/relationships"><Relationship Id="rId3" Type="http://schemas.openxmlformats.org/officeDocument/2006/relationships/hyperlink" Target="#Inneh&#229;llsf&#246;rteckning!A1"/><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1.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2.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3.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4.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5.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6.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7.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24.xml.rels><?xml version="1.0" encoding="UTF-8" standalone="yes"?>
<Relationships xmlns="http://schemas.openxmlformats.org/package/2006/relationships"><Relationship Id="rId2" Type="http://schemas.openxmlformats.org/officeDocument/2006/relationships/chart" Target="../charts/chart8.xml"/><Relationship Id="rId1" Type="http://schemas.openxmlformats.org/officeDocument/2006/relationships/chart" Target="../charts/chart7.xml"/></Relationships>
</file>

<file path=xl/drawings/_rels/drawing3.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4.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5.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6.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7.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8.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9.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drawing1.xml><?xml version="1.0" encoding="utf-8"?>
<xdr:wsDr xmlns:xdr="http://schemas.openxmlformats.org/drawingml/2006/spreadsheetDrawing" xmlns:a="http://schemas.openxmlformats.org/drawingml/2006/main">
  <xdr:twoCellAnchor editAs="oneCell">
    <xdr:from>
      <xdr:col>1</xdr:col>
      <xdr:colOff>19050</xdr:colOff>
      <xdr:row>2</xdr:row>
      <xdr:rowOff>47625</xdr:rowOff>
    </xdr:from>
    <xdr:to>
      <xdr:col>3</xdr:col>
      <xdr:colOff>257175</xdr:colOff>
      <xdr:row>5</xdr:row>
      <xdr:rowOff>57150</xdr:rowOff>
    </xdr:to>
    <xdr:pic>
      <xdr:nvPicPr>
        <xdr:cNvPr id="172032" name="Bildobjekt 1" descr="Socialstyrels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3375" y="352425"/>
          <a:ext cx="22098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314325</xdr:colOff>
      <xdr:row>3</xdr:row>
      <xdr:rowOff>85725</xdr:rowOff>
    </xdr:from>
    <xdr:to>
      <xdr:col>7</xdr:col>
      <xdr:colOff>514350</xdr:colOff>
      <xdr:row>5</xdr:row>
      <xdr:rowOff>9525</xdr:rowOff>
    </xdr:to>
    <xdr:pic>
      <xdr:nvPicPr>
        <xdr:cNvPr id="172033" name="Bildobjekt 2" descr="Sveriges officiella statistik"/>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095750" y="542925"/>
          <a:ext cx="15716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12700</xdr:colOff>
      <xdr:row>1</xdr:row>
      <xdr:rowOff>60325</xdr:rowOff>
    </xdr:from>
    <xdr:to>
      <xdr:col>11</xdr:col>
      <xdr:colOff>444500</xdr:colOff>
      <xdr:row>4</xdr:row>
      <xdr:rowOff>136525</xdr:rowOff>
    </xdr:to>
    <xdr:sp macro="" textlink="">
      <xdr:nvSpPr>
        <xdr:cNvPr id="2" name="Rektangel med rundade hörn 1">
          <a:hlinkClick xmlns:r="http://schemas.openxmlformats.org/officeDocument/2006/relationships" r:id="rId3"/>
        </xdr:cNvPr>
        <xdr:cNvSpPr/>
      </xdr:nvSpPr>
      <xdr:spPr>
        <a:xfrm>
          <a:off x="6537325" y="212725"/>
          <a:ext cx="1803400" cy="5334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17</xdr:col>
      <xdr:colOff>12700</xdr:colOff>
      <xdr:row>2</xdr:row>
      <xdr:rowOff>3175</xdr:rowOff>
    </xdr:from>
    <xdr:to>
      <xdr:col>19</xdr:col>
      <xdr:colOff>444500</xdr:colOff>
      <xdr:row>4</xdr:row>
      <xdr:rowOff>146050</xdr:rowOff>
    </xdr:to>
    <xdr:sp macro="" textlink="">
      <xdr:nvSpPr>
        <xdr:cNvPr id="2" name="Rektangel med rundade hörn 1">
          <a:hlinkClick xmlns:r="http://schemas.openxmlformats.org/officeDocument/2006/relationships" r:id="rId1"/>
        </xdr:cNvPr>
        <xdr:cNvSpPr/>
      </xdr:nvSpPr>
      <xdr:spPr>
        <a:xfrm>
          <a:off x="12261850" y="488950"/>
          <a:ext cx="1803400" cy="5334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14</xdr:col>
      <xdr:colOff>9525</xdr:colOff>
      <xdr:row>5</xdr:row>
      <xdr:rowOff>114299</xdr:rowOff>
    </xdr:from>
    <xdr:to>
      <xdr:col>17</xdr:col>
      <xdr:colOff>628650</xdr:colOff>
      <xdr:row>12</xdr:row>
      <xdr:rowOff>53341</xdr:rowOff>
    </xdr:to>
    <xdr:sp macro="" textlink="">
      <xdr:nvSpPr>
        <xdr:cNvPr id="2" name="textruta 3" descr="Teckenförklaring/Explanations of the symbols:&#10;&#10;x    Uppgiften har skyddats av sekretesskäl&#10;      Value has been protected for confidentiality&#10;&#10;..    Uppgift har inte rapporterats&#10;      Value has not been reported&#10;"/>
        <xdr:cNvSpPr txBox="1"/>
      </xdr:nvSpPr>
      <xdr:spPr>
        <a:xfrm>
          <a:off x="11066145" y="1242059"/>
          <a:ext cx="2676525" cy="105918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800" b="1"/>
            <a:t>Teckenförklaring/</a:t>
          </a:r>
          <a:r>
            <a:rPr lang="sv-SE" sz="800" b="0"/>
            <a:t>Explanations</a:t>
          </a:r>
          <a:r>
            <a:rPr lang="sv-SE" sz="800" b="0" baseline="0"/>
            <a:t> of the symbols</a:t>
          </a:r>
          <a:r>
            <a:rPr lang="sv-SE" sz="800" b="1"/>
            <a:t>:</a:t>
          </a:r>
        </a:p>
        <a:p>
          <a:endParaRPr lang="sv-SE" sz="800" b="1"/>
        </a:p>
        <a:p>
          <a:r>
            <a:rPr lang="sv-SE" sz="800" b="1" baseline="0"/>
            <a:t>x    Uppgiften har skyddats av sekretesskäl</a:t>
          </a:r>
        </a:p>
        <a:p>
          <a:r>
            <a:rPr lang="sv-SE" sz="800" b="0" baseline="0"/>
            <a:t>      Value has been protected for confidentiality</a:t>
          </a:r>
          <a:endParaRPr lang="sv-SE" sz="800" b="0"/>
        </a:p>
        <a:p>
          <a:pPr marL="0" marR="0" lvl="0" indent="0" defTabSz="194400" eaLnBrk="1" fontAlgn="auto" latinLnBrk="0" hangingPunct="1">
            <a:lnSpc>
              <a:spcPct val="100000"/>
            </a:lnSpc>
            <a:spcBef>
              <a:spcPts val="0"/>
            </a:spcBef>
            <a:spcAft>
              <a:spcPts val="0"/>
            </a:spcAft>
            <a:buClrTx/>
            <a:buSzTx/>
            <a:buFontTx/>
            <a:buNone/>
            <a:tabLst/>
            <a:defRPr/>
          </a:pPr>
          <a:endParaRPr kumimoji="0" lang="sv-SE" sz="800" b="0" i="0" u="none" strike="noStrike" kern="0" cap="none" spc="0" normalizeH="0" baseline="0" noProof="0">
            <a:ln>
              <a:noFill/>
            </a:ln>
            <a:solidFill>
              <a:prstClr val="black"/>
            </a:solidFill>
            <a:effectLst/>
            <a:uLnTx/>
            <a:uFillTx/>
            <a:latin typeface="+mn-lt"/>
          </a:endParaRPr>
        </a:p>
        <a:p>
          <a:pPr marL="0" marR="0" lvl="0" indent="0" defTabSz="194400" eaLnBrk="1" fontAlgn="auto" latinLnBrk="0" hangingPunct="1">
            <a:lnSpc>
              <a:spcPct val="100000"/>
            </a:lnSpc>
            <a:spcBef>
              <a:spcPts val="0"/>
            </a:spcBef>
            <a:spcAft>
              <a:spcPts val="0"/>
            </a:spcAft>
            <a:buClrTx/>
            <a:buSzTx/>
            <a:buFontTx/>
            <a:buNone/>
            <a:tabLst/>
            <a:defRPr/>
          </a:pPr>
          <a:r>
            <a:rPr kumimoji="0" lang="sv-SE" sz="800" b="1" i="0" u="none" strike="noStrike" kern="0" cap="none" spc="0" normalizeH="0" baseline="0" noProof="0">
              <a:ln>
                <a:noFill/>
              </a:ln>
              <a:solidFill>
                <a:prstClr val="black"/>
              </a:solidFill>
              <a:effectLst/>
              <a:uLnTx/>
              <a:uFillTx/>
              <a:latin typeface="+mn-lt"/>
            </a:rPr>
            <a:t>..    Uppgift har inte rapporterats</a:t>
          </a:r>
        </a:p>
        <a:p>
          <a:pPr marL="0" marR="0" lvl="0" indent="0" defTabSz="194400" eaLnBrk="1" fontAlgn="auto" latinLnBrk="0" hangingPunct="1">
            <a:lnSpc>
              <a:spcPct val="100000"/>
            </a:lnSpc>
            <a:spcBef>
              <a:spcPts val="0"/>
            </a:spcBef>
            <a:spcAft>
              <a:spcPts val="0"/>
            </a:spcAft>
            <a:buClrTx/>
            <a:buSzTx/>
            <a:buFontTx/>
            <a:buNone/>
            <a:tabLst/>
            <a:defRPr/>
          </a:pPr>
          <a:r>
            <a:rPr kumimoji="0" lang="sv-SE" sz="800" b="0" i="0" u="none" strike="noStrike" kern="0" cap="none" spc="0" normalizeH="0" baseline="0" noProof="0">
              <a:ln>
                <a:noFill/>
              </a:ln>
              <a:solidFill>
                <a:prstClr val="black"/>
              </a:solidFill>
              <a:effectLst/>
              <a:uLnTx/>
              <a:uFillTx/>
              <a:latin typeface="+mn-lt"/>
            </a:rPr>
            <a:t>      Value has not been reported</a:t>
          </a:r>
          <a:endParaRPr kumimoji="0" lang="sv-SE" sz="800" b="0" i="0" u="none" strike="noStrike" kern="0" cap="none" spc="0" normalizeH="0" baseline="0">
            <a:ln>
              <a:noFill/>
            </a:ln>
            <a:solidFill>
              <a:sysClr val="windowText" lastClr="000000"/>
            </a:solidFill>
            <a:effectLst/>
            <a:uLnTx/>
            <a:uFillTx/>
            <a:latin typeface="+mn-lt"/>
            <a:ea typeface="+mn-ea"/>
            <a:cs typeface="+mn-cs"/>
          </a:endParaRPr>
        </a:p>
      </xdr:txBody>
    </xdr:sp>
    <xdr:clientData/>
  </xdr:twoCellAnchor>
  <xdr:twoCellAnchor>
    <xdr:from>
      <xdr:col>14</xdr:col>
      <xdr:colOff>41275</xdr:colOff>
      <xdr:row>2</xdr:row>
      <xdr:rowOff>0</xdr:rowOff>
    </xdr:from>
    <xdr:to>
      <xdr:col>16</xdr:col>
      <xdr:colOff>473075</xdr:colOff>
      <xdr:row>3</xdr:row>
      <xdr:rowOff>279400</xdr:rowOff>
    </xdr:to>
    <xdr:sp macro="" textlink="">
      <xdr:nvSpPr>
        <xdr:cNvPr id="4" name="Rektangel med rundade hörn 3">
          <a:hlinkClick xmlns:r="http://schemas.openxmlformats.org/officeDocument/2006/relationships" r:id="rId1"/>
        </xdr:cNvPr>
        <xdr:cNvSpPr/>
      </xdr:nvSpPr>
      <xdr:spPr>
        <a:xfrm>
          <a:off x="9099550" y="536575"/>
          <a:ext cx="1803400" cy="5334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27</xdr:col>
      <xdr:colOff>676275</xdr:colOff>
      <xdr:row>4</xdr:row>
      <xdr:rowOff>66673</xdr:rowOff>
    </xdr:from>
    <xdr:to>
      <xdr:col>31</xdr:col>
      <xdr:colOff>609600</xdr:colOff>
      <xdr:row>10</xdr:row>
      <xdr:rowOff>121921</xdr:rowOff>
    </xdr:to>
    <xdr:sp macro="" textlink="">
      <xdr:nvSpPr>
        <xdr:cNvPr id="5" name="textruta 3" descr="Teckenförklaring/Explanations of the symbols:&#10;&#10;x    Uppgiften har skyddats av sekretesskäl&#10;      Value has been protected for confidentiality&#10;&#10;..    Uppgift har inte rapporterats&#10;      Value has not been reported&#10;"/>
        <xdr:cNvSpPr txBox="1"/>
      </xdr:nvSpPr>
      <xdr:spPr>
        <a:xfrm>
          <a:off x="12540615" y="1186813"/>
          <a:ext cx="2676525" cy="101536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800" b="1"/>
            <a:t>Teckenförklaring/</a:t>
          </a:r>
          <a:r>
            <a:rPr lang="sv-SE" sz="800" b="0"/>
            <a:t>Explanations</a:t>
          </a:r>
          <a:r>
            <a:rPr lang="sv-SE" sz="800" b="0" baseline="0"/>
            <a:t> of the symbols</a:t>
          </a:r>
          <a:r>
            <a:rPr lang="sv-SE" sz="800" b="1"/>
            <a:t>:</a:t>
          </a:r>
        </a:p>
        <a:p>
          <a:endParaRPr lang="sv-SE" sz="800" b="1"/>
        </a:p>
        <a:p>
          <a:r>
            <a:rPr lang="sv-SE" sz="800" b="1" baseline="0"/>
            <a:t>x    Uppgiften har skyddats av sekretesskäl</a:t>
          </a:r>
        </a:p>
        <a:p>
          <a:r>
            <a:rPr lang="sv-SE" sz="800" b="0" baseline="0"/>
            <a:t>      Value has been protected for confidentiality</a:t>
          </a:r>
          <a:endParaRPr lang="sv-SE" sz="800" b="0"/>
        </a:p>
        <a:p>
          <a:pPr marL="0" marR="0" lvl="0" indent="0" defTabSz="194400" eaLnBrk="1" fontAlgn="auto" latinLnBrk="0" hangingPunct="1">
            <a:lnSpc>
              <a:spcPct val="100000"/>
            </a:lnSpc>
            <a:spcBef>
              <a:spcPts val="0"/>
            </a:spcBef>
            <a:spcAft>
              <a:spcPts val="0"/>
            </a:spcAft>
            <a:buClrTx/>
            <a:buSzTx/>
            <a:buFontTx/>
            <a:buNone/>
            <a:tabLst/>
            <a:defRPr/>
          </a:pPr>
          <a:endParaRPr kumimoji="0" lang="sv-SE" sz="800" b="0" i="0" u="none" strike="noStrike" kern="0" cap="none" spc="0" normalizeH="0" baseline="0" noProof="0">
            <a:ln>
              <a:noFill/>
            </a:ln>
            <a:solidFill>
              <a:prstClr val="black"/>
            </a:solidFill>
            <a:effectLst/>
            <a:uLnTx/>
            <a:uFillTx/>
            <a:latin typeface="+mn-lt"/>
          </a:endParaRPr>
        </a:p>
        <a:p>
          <a:pPr marL="0" marR="0" lvl="0" indent="0" defTabSz="194400" eaLnBrk="1" fontAlgn="auto" latinLnBrk="0" hangingPunct="1">
            <a:lnSpc>
              <a:spcPct val="100000"/>
            </a:lnSpc>
            <a:spcBef>
              <a:spcPts val="0"/>
            </a:spcBef>
            <a:spcAft>
              <a:spcPts val="0"/>
            </a:spcAft>
            <a:buClrTx/>
            <a:buSzTx/>
            <a:buFontTx/>
            <a:buNone/>
            <a:tabLst/>
            <a:defRPr/>
          </a:pPr>
          <a:r>
            <a:rPr kumimoji="0" lang="sv-SE" sz="800" b="1" i="0" u="none" strike="noStrike" kern="0" cap="none" spc="0" normalizeH="0" baseline="0" noProof="0">
              <a:ln>
                <a:noFill/>
              </a:ln>
              <a:solidFill>
                <a:prstClr val="black"/>
              </a:solidFill>
              <a:effectLst/>
              <a:uLnTx/>
              <a:uFillTx/>
              <a:latin typeface="+mn-lt"/>
            </a:rPr>
            <a:t>..    Uppgift har inte rapporterats</a:t>
          </a:r>
        </a:p>
        <a:p>
          <a:pPr marL="0" marR="0" lvl="0" indent="0" defTabSz="194400" eaLnBrk="1" fontAlgn="auto" latinLnBrk="0" hangingPunct="1">
            <a:lnSpc>
              <a:spcPct val="100000"/>
            </a:lnSpc>
            <a:spcBef>
              <a:spcPts val="0"/>
            </a:spcBef>
            <a:spcAft>
              <a:spcPts val="0"/>
            </a:spcAft>
            <a:buClrTx/>
            <a:buSzTx/>
            <a:buFontTx/>
            <a:buNone/>
            <a:tabLst/>
            <a:defRPr/>
          </a:pPr>
          <a:r>
            <a:rPr kumimoji="0" lang="sv-SE" sz="800" b="0" i="0" u="none" strike="noStrike" kern="0" cap="none" spc="0" normalizeH="0" baseline="0" noProof="0">
              <a:ln>
                <a:noFill/>
              </a:ln>
              <a:solidFill>
                <a:prstClr val="black"/>
              </a:solidFill>
              <a:effectLst/>
              <a:uLnTx/>
              <a:uFillTx/>
              <a:latin typeface="+mn-lt"/>
            </a:rPr>
            <a:t>      Value has not been reported</a:t>
          </a:r>
          <a:endParaRPr kumimoji="0" lang="sv-SE" sz="800" b="0" i="0" u="none" strike="noStrike" kern="0" cap="none" spc="0" normalizeH="0" baseline="0">
            <a:ln>
              <a:noFill/>
            </a:ln>
            <a:solidFill>
              <a:prstClr val="black"/>
            </a:solidFill>
            <a:effectLst/>
            <a:uLnTx/>
            <a:uFillTx/>
            <a:latin typeface="+mn-lt"/>
            <a:ea typeface="+mn-ea"/>
            <a:cs typeface="+mn-cs"/>
          </a:endParaRPr>
        </a:p>
      </xdr:txBody>
    </xdr:sp>
    <xdr:clientData/>
  </xdr:twoCellAnchor>
  <xdr:twoCellAnchor>
    <xdr:from>
      <xdr:col>27</xdr:col>
      <xdr:colOff>241300</xdr:colOff>
      <xdr:row>2</xdr:row>
      <xdr:rowOff>0</xdr:rowOff>
    </xdr:from>
    <xdr:to>
      <xdr:col>30</xdr:col>
      <xdr:colOff>415925</xdr:colOff>
      <xdr:row>3</xdr:row>
      <xdr:rowOff>203200</xdr:rowOff>
    </xdr:to>
    <xdr:sp macro="" textlink="">
      <xdr:nvSpPr>
        <xdr:cNvPr id="2" name="Rektangel med rundade hörn 1">
          <a:hlinkClick xmlns:r="http://schemas.openxmlformats.org/officeDocument/2006/relationships" r:id="rId1"/>
        </xdr:cNvPr>
        <xdr:cNvSpPr/>
      </xdr:nvSpPr>
      <xdr:spPr>
        <a:xfrm>
          <a:off x="11518900" y="479425"/>
          <a:ext cx="1803400" cy="5334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21</xdr:col>
      <xdr:colOff>85724</xdr:colOff>
      <xdr:row>1</xdr:row>
      <xdr:rowOff>9526</xdr:rowOff>
    </xdr:from>
    <xdr:to>
      <xdr:col>24</xdr:col>
      <xdr:colOff>312419</xdr:colOff>
      <xdr:row>3</xdr:row>
      <xdr:rowOff>137160</xdr:rowOff>
    </xdr:to>
    <xdr:sp macro="" textlink="">
      <xdr:nvSpPr>
        <xdr:cNvPr id="3" name="Rektangel med rundade hörn 2">
          <a:hlinkClick xmlns:r="http://schemas.openxmlformats.org/officeDocument/2006/relationships" r:id="rId1"/>
        </xdr:cNvPr>
        <xdr:cNvSpPr/>
      </xdr:nvSpPr>
      <xdr:spPr>
        <a:xfrm>
          <a:off x="11332844" y="276226"/>
          <a:ext cx="2055495" cy="622934"/>
        </a:xfrm>
        <a:prstGeom prst="roundRect">
          <a:avLst/>
        </a:prstGeom>
        <a:solidFill>
          <a:schemeClr val="bg1"/>
        </a:solidFill>
        <a:ln>
          <a:solidFill>
            <a:schemeClr val="accent5"/>
          </a:solidFill>
        </a:ln>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marL="0" indent="0" algn="ctr"/>
          <a:r>
            <a:rPr lang="sv-SE" sz="1000" b="1">
              <a:solidFill>
                <a:schemeClr val="tx1"/>
              </a:solidFill>
              <a:latin typeface="+mn-lt"/>
              <a:ea typeface="+mn-ea"/>
              <a:cs typeface="+mn-cs"/>
            </a:rPr>
            <a:t>Tillbaka till innehållsförteckningen</a:t>
          </a:r>
        </a:p>
      </xdr:txBody>
    </xdr:sp>
    <xdr:clientData/>
  </xdr:twoCellAnchor>
  <xdr:twoCellAnchor>
    <xdr:from>
      <xdr:col>20</xdr:col>
      <xdr:colOff>600075</xdr:colOff>
      <xdr:row>4</xdr:row>
      <xdr:rowOff>190499</xdr:rowOff>
    </xdr:from>
    <xdr:to>
      <xdr:col>25</xdr:col>
      <xdr:colOff>228600</xdr:colOff>
      <xdr:row>11</xdr:row>
      <xdr:rowOff>53340</xdr:rowOff>
    </xdr:to>
    <xdr:sp macro="" textlink="">
      <xdr:nvSpPr>
        <xdr:cNvPr id="4" name="textruta 3" descr="Teckenförklaring/Explanations of the symbols:&#10;&#10;x    Uppgiften har skyddats av sekretesskäl&#10;      Value has been protected for confidentiality&#10;&#10;..    Uppgift har inte rapporterats&#10;      Value has not been reported&#10;"/>
        <xdr:cNvSpPr txBox="1"/>
      </xdr:nvSpPr>
      <xdr:spPr>
        <a:xfrm>
          <a:off x="12532995" y="1036319"/>
          <a:ext cx="2676525" cy="102870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800" b="1"/>
            <a:t>Teckenförklaring/</a:t>
          </a:r>
          <a:r>
            <a:rPr lang="sv-SE" sz="800" b="0"/>
            <a:t>Explanations</a:t>
          </a:r>
          <a:r>
            <a:rPr lang="sv-SE" sz="800" b="0" baseline="0"/>
            <a:t> of the symbols</a:t>
          </a:r>
          <a:r>
            <a:rPr lang="sv-SE" sz="800" b="1"/>
            <a:t>:</a:t>
          </a:r>
        </a:p>
        <a:p>
          <a:endParaRPr lang="sv-SE" sz="800" b="1"/>
        </a:p>
        <a:p>
          <a:r>
            <a:rPr lang="sv-SE" sz="800" b="1" baseline="0"/>
            <a:t>x    Uppgiften har skyddats av sekretesskäl</a:t>
          </a:r>
        </a:p>
        <a:p>
          <a:r>
            <a:rPr lang="sv-SE" sz="800" b="0" baseline="0"/>
            <a:t>      Value has been protected for confidentiality</a:t>
          </a:r>
          <a:endParaRPr lang="sv-SE" sz="800" b="0"/>
        </a:p>
        <a:p>
          <a:pPr marL="0" marR="0" lvl="0" indent="0" defTabSz="194400" eaLnBrk="1" fontAlgn="auto" latinLnBrk="0" hangingPunct="1">
            <a:lnSpc>
              <a:spcPct val="100000"/>
            </a:lnSpc>
            <a:spcBef>
              <a:spcPts val="0"/>
            </a:spcBef>
            <a:spcAft>
              <a:spcPts val="0"/>
            </a:spcAft>
            <a:buClrTx/>
            <a:buSzTx/>
            <a:buFontTx/>
            <a:buNone/>
            <a:tabLst/>
            <a:defRPr/>
          </a:pPr>
          <a:endParaRPr kumimoji="0" lang="sv-SE" sz="800" b="0" i="0" u="none" strike="noStrike" kern="0" cap="none" spc="0" normalizeH="0" baseline="0" noProof="0">
            <a:ln>
              <a:noFill/>
            </a:ln>
            <a:solidFill>
              <a:prstClr val="black"/>
            </a:solidFill>
            <a:effectLst/>
            <a:uLnTx/>
            <a:uFillTx/>
            <a:latin typeface="+mn-lt"/>
          </a:endParaRPr>
        </a:p>
        <a:p>
          <a:pPr marL="0" marR="0" lvl="0" indent="0" defTabSz="194400" eaLnBrk="1" fontAlgn="auto" latinLnBrk="0" hangingPunct="1">
            <a:lnSpc>
              <a:spcPct val="100000"/>
            </a:lnSpc>
            <a:spcBef>
              <a:spcPts val="0"/>
            </a:spcBef>
            <a:spcAft>
              <a:spcPts val="0"/>
            </a:spcAft>
            <a:buClrTx/>
            <a:buSzTx/>
            <a:buFontTx/>
            <a:buNone/>
            <a:tabLst/>
            <a:defRPr/>
          </a:pPr>
          <a:r>
            <a:rPr kumimoji="0" lang="sv-SE" sz="800" b="1" i="0" u="none" strike="noStrike" kern="0" cap="none" spc="0" normalizeH="0" baseline="0" noProof="0">
              <a:ln>
                <a:noFill/>
              </a:ln>
              <a:solidFill>
                <a:prstClr val="black"/>
              </a:solidFill>
              <a:effectLst/>
              <a:uLnTx/>
              <a:uFillTx/>
              <a:latin typeface="+mn-lt"/>
            </a:rPr>
            <a:t>..    Uppgift har inte rapporterats</a:t>
          </a:r>
        </a:p>
        <a:p>
          <a:pPr marL="0" marR="0" lvl="0" indent="0" defTabSz="194400" eaLnBrk="1" fontAlgn="auto" latinLnBrk="0" hangingPunct="1">
            <a:lnSpc>
              <a:spcPct val="100000"/>
            </a:lnSpc>
            <a:spcBef>
              <a:spcPts val="0"/>
            </a:spcBef>
            <a:spcAft>
              <a:spcPts val="0"/>
            </a:spcAft>
            <a:buClrTx/>
            <a:buSzTx/>
            <a:buFontTx/>
            <a:buNone/>
            <a:tabLst/>
            <a:defRPr/>
          </a:pPr>
          <a:r>
            <a:rPr kumimoji="0" lang="sv-SE" sz="800" b="0" i="0" u="none" strike="noStrike" kern="0" cap="none" spc="0" normalizeH="0" baseline="0" noProof="0">
              <a:ln>
                <a:noFill/>
              </a:ln>
              <a:solidFill>
                <a:prstClr val="black"/>
              </a:solidFill>
              <a:effectLst/>
              <a:uLnTx/>
              <a:uFillTx/>
              <a:latin typeface="+mn-lt"/>
            </a:rPr>
            <a:t>      Value has not been reported</a:t>
          </a:r>
          <a:endParaRPr kumimoji="0" lang="sv-SE" sz="800" b="1" i="0" u="none" strike="noStrike" kern="0" cap="none" spc="0" normalizeH="0" baseline="0" noProof="0">
            <a:ln>
              <a:noFill/>
            </a:ln>
            <a:solidFill>
              <a:sysClr val="windowText" lastClr="000000"/>
            </a:solidFill>
            <a:effectLst/>
            <a:uLnTx/>
            <a:uFillTx/>
            <a:latin typeface="+mn-lt"/>
          </a:endParaRP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17</xdr:col>
      <xdr:colOff>31750</xdr:colOff>
      <xdr:row>3</xdr:row>
      <xdr:rowOff>22225</xdr:rowOff>
    </xdr:from>
    <xdr:to>
      <xdr:col>19</xdr:col>
      <xdr:colOff>463550</xdr:colOff>
      <xdr:row>6</xdr:row>
      <xdr:rowOff>69850</xdr:rowOff>
    </xdr:to>
    <xdr:sp macro="" textlink="">
      <xdr:nvSpPr>
        <xdr:cNvPr id="2" name="Rektangel med rundade hörn 1">
          <a:hlinkClick xmlns:r="http://schemas.openxmlformats.org/officeDocument/2006/relationships" r:id="rId1"/>
        </xdr:cNvPr>
        <xdr:cNvSpPr/>
      </xdr:nvSpPr>
      <xdr:spPr>
        <a:xfrm>
          <a:off x="10461625" y="574675"/>
          <a:ext cx="1803400" cy="5334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16</xdr:col>
      <xdr:colOff>20320</xdr:colOff>
      <xdr:row>2</xdr:row>
      <xdr:rowOff>29845</xdr:rowOff>
    </xdr:from>
    <xdr:to>
      <xdr:col>18</xdr:col>
      <xdr:colOff>452120</xdr:colOff>
      <xdr:row>4</xdr:row>
      <xdr:rowOff>134620</xdr:rowOff>
    </xdr:to>
    <xdr:sp macro="" textlink="">
      <xdr:nvSpPr>
        <xdr:cNvPr id="3" name="Rektangel med rundade hörn 2">
          <a:hlinkClick xmlns:r="http://schemas.openxmlformats.org/officeDocument/2006/relationships" r:id="rId1"/>
        </xdr:cNvPr>
        <xdr:cNvSpPr/>
      </xdr:nvSpPr>
      <xdr:spPr>
        <a:xfrm>
          <a:off x="11595100" y="387985"/>
          <a:ext cx="1772920" cy="462915"/>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16</xdr:col>
      <xdr:colOff>0</xdr:colOff>
      <xdr:row>1</xdr:row>
      <xdr:rowOff>91440</xdr:rowOff>
    </xdr:from>
    <xdr:to>
      <xdr:col>18</xdr:col>
      <xdr:colOff>431800</xdr:colOff>
      <xdr:row>2</xdr:row>
      <xdr:rowOff>371475</xdr:rowOff>
    </xdr:to>
    <xdr:sp macro="" textlink="">
      <xdr:nvSpPr>
        <xdr:cNvPr id="2" name="Rektangel med rundade hörn 1">
          <a:hlinkClick xmlns:r="http://schemas.openxmlformats.org/officeDocument/2006/relationships" r:id="rId1"/>
        </xdr:cNvPr>
        <xdr:cNvSpPr/>
      </xdr:nvSpPr>
      <xdr:spPr>
        <a:xfrm>
          <a:off x="10668000" y="266700"/>
          <a:ext cx="1772920" cy="462915"/>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8</xdr:col>
      <xdr:colOff>144780</xdr:colOff>
      <xdr:row>1</xdr:row>
      <xdr:rowOff>4103</xdr:rowOff>
    </xdr:from>
    <xdr:to>
      <xdr:col>15</xdr:col>
      <xdr:colOff>120015</xdr:colOff>
      <xdr:row>23</xdr:row>
      <xdr:rowOff>83820</xdr:rowOff>
    </xdr:to>
    <xdr:graphicFrame macro="">
      <xdr:nvGraphicFramePr>
        <xdr:cNvPr id="2" name="Diagram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198121</xdr:colOff>
      <xdr:row>28</xdr:row>
      <xdr:rowOff>7620</xdr:rowOff>
    </xdr:from>
    <xdr:to>
      <xdr:col>14</xdr:col>
      <xdr:colOff>655321</xdr:colOff>
      <xdr:row>47</xdr:row>
      <xdr:rowOff>129540</xdr:rowOff>
    </xdr:to>
    <xdr:graphicFrame macro="">
      <xdr:nvGraphicFramePr>
        <xdr:cNvPr id="3" name="Diagram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22860</xdr:colOff>
      <xdr:row>52</xdr:row>
      <xdr:rowOff>76200</xdr:rowOff>
    </xdr:from>
    <xdr:to>
      <xdr:col>15</xdr:col>
      <xdr:colOff>76200</xdr:colOff>
      <xdr:row>73</xdr:row>
      <xdr:rowOff>60960</xdr:rowOff>
    </xdr:to>
    <xdr:graphicFrame macro="">
      <xdr:nvGraphicFramePr>
        <xdr:cNvPr id="4" name="Diagram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15</xdr:col>
      <xdr:colOff>457200</xdr:colOff>
      <xdr:row>52</xdr:row>
      <xdr:rowOff>38100</xdr:rowOff>
    </xdr:from>
    <xdr:to>
      <xdr:col>23</xdr:col>
      <xdr:colOff>510540</xdr:colOff>
      <xdr:row>73</xdr:row>
      <xdr:rowOff>22860</xdr:rowOff>
    </xdr:to>
    <xdr:graphicFrame macro="">
      <xdr:nvGraphicFramePr>
        <xdr:cNvPr id="5" name="Diagram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16</xdr:col>
      <xdr:colOff>0</xdr:colOff>
      <xdr:row>27</xdr:row>
      <xdr:rowOff>7620</xdr:rowOff>
    </xdr:from>
    <xdr:to>
      <xdr:col>23</xdr:col>
      <xdr:colOff>457200</xdr:colOff>
      <xdr:row>47</xdr:row>
      <xdr:rowOff>121920</xdr:rowOff>
    </xdr:to>
    <xdr:graphicFrame macro="">
      <xdr:nvGraphicFramePr>
        <xdr:cNvPr id="6" name="Diagram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16</xdr:col>
      <xdr:colOff>0</xdr:colOff>
      <xdr:row>1</xdr:row>
      <xdr:rowOff>0</xdr:rowOff>
    </xdr:from>
    <xdr:to>
      <xdr:col>22</xdr:col>
      <xdr:colOff>645795</xdr:colOff>
      <xdr:row>23</xdr:row>
      <xdr:rowOff>79717</xdr:rowOff>
    </xdr:to>
    <xdr:graphicFrame macro="">
      <xdr:nvGraphicFramePr>
        <xdr:cNvPr id="7" name="Diagram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18.xml><?xml version="1.0" encoding="utf-8"?>
<c:userShapes xmlns:c="http://schemas.openxmlformats.org/drawingml/2006/chart">
  <cdr:relSizeAnchor xmlns:cdr="http://schemas.openxmlformats.org/drawingml/2006/chartDrawing">
    <cdr:from>
      <cdr:x>0.00627</cdr:x>
      <cdr:y>0</cdr:y>
    </cdr:from>
    <cdr:to>
      <cdr:x>1</cdr:x>
      <cdr:y>0.11105</cdr:y>
    </cdr:to>
    <cdr:sp macro="" textlink="">
      <cdr:nvSpPr>
        <cdr:cNvPr id="6" name="textruta 1"/>
        <cdr:cNvSpPr txBox="1"/>
      </cdr:nvSpPr>
      <cdr:spPr>
        <a:xfrm xmlns:a="http://schemas.openxmlformats.org/drawingml/2006/main">
          <a:off x="29276" y="0"/>
          <a:ext cx="4639879" cy="43785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Figur 3. Andel av befolkningen 65 år och äldre med socialtjänstinsats, 2014 - 2020</a:t>
          </a:r>
        </a:p>
        <a:p xmlns:a="http://schemas.openxmlformats.org/drawingml/2006/main">
          <a:endParaRPr lang="sv-SE" sz="1000" b="1"/>
        </a:p>
      </cdr:txBody>
    </cdr:sp>
  </cdr:relSizeAnchor>
  <cdr:relSizeAnchor xmlns:cdr="http://schemas.openxmlformats.org/drawingml/2006/chartDrawing">
    <cdr:from>
      <cdr:x>0</cdr:x>
      <cdr:y>0.88722</cdr:y>
    </cdr:from>
    <cdr:to>
      <cdr:x>0.94443</cdr:x>
      <cdr:y>0.99132</cdr:y>
    </cdr:to>
    <cdr:sp macro="" textlink="">
      <cdr:nvSpPr>
        <cdr:cNvPr id="7" name="textruta 1"/>
        <cdr:cNvSpPr txBox="1"/>
      </cdr:nvSpPr>
      <cdr:spPr>
        <a:xfrm xmlns:a="http://schemas.openxmlformats.org/drawingml/2006/main">
          <a:off x="0" y="2335537"/>
          <a:ext cx="4409690" cy="274020"/>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Registret över insatser enligt socialtjänstlagen till äldre och personer med funktionsnedsättning, Socialstyrelsen.</a:t>
          </a:r>
        </a:p>
      </cdr:txBody>
    </cdr:sp>
  </cdr:relSizeAnchor>
  <cdr:relSizeAnchor xmlns:cdr="http://schemas.openxmlformats.org/drawingml/2006/chartDrawing">
    <cdr:from>
      <cdr:x>0</cdr:x>
      <cdr:y>0.09598</cdr:y>
    </cdr:from>
    <cdr:to>
      <cdr:x>1</cdr:x>
      <cdr:y>0.18835</cdr:y>
    </cdr:to>
    <cdr:sp macro="" textlink="">
      <cdr:nvSpPr>
        <cdr:cNvPr id="4" name="textruta 1"/>
        <cdr:cNvSpPr txBox="1"/>
      </cdr:nvSpPr>
      <cdr:spPr>
        <a:xfrm xmlns:a="http://schemas.openxmlformats.org/drawingml/2006/main">
          <a:off x="0" y="378460"/>
          <a:ext cx="4669155" cy="36419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800" b="0"/>
            <a:t>Andel av totalbefolkningen 65 år och äldre med socialtjänstinsats. Fördelad efter år och insats</a:t>
          </a:r>
          <a:r>
            <a:rPr lang="sv-SE" sz="800" b="0" baseline="0"/>
            <a:t>. Riket</a:t>
          </a:r>
          <a:endParaRPr lang="sv-SE" sz="800" b="0"/>
        </a:p>
      </cdr:txBody>
    </cdr:sp>
  </cdr:relSizeAnchor>
</c:userShapes>
</file>

<file path=xl/drawings/drawing19.xml><?xml version="1.0" encoding="utf-8"?>
<c:userShapes xmlns:c="http://schemas.openxmlformats.org/drawingml/2006/chart">
  <cdr:relSizeAnchor xmlns:cdr="http://schemas.openxmlformats.org/drawingml/2006/chartDrawing">
    <cdr:from>
      <cdr:x>0.00761</cdr:x>
      <cdr:y>0.09246</cdr:y>
    </cdr:from>
    <cdr:to>
      <cdr:x>0.9787</cdr:x>
      <cdr:y>0.2066</cdr:y>
    </cdr:to>
    <cdr:sp macro="" textlink="">
      <cdr:nvSpPr>
        <cdr:cNvPr id="3" name="textruta 2"/>
        <cdr:cNvSpPr txBox="1"/>
      </cdr:nvSpPr>
      <cdr:spPr>
        <a:xfrm xmlns:a="http://schemas.openxmlformats.org/drawingml/2006/main">
          <a:off x="39186" y="319147"/>
          <a:ext cx="5002201" cy="39400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800" b="0"/>
            <a:t>Antal personer 65 år och äldre som levt under 2020, fördelade efter ålder, kön, och om de under året haft något pågående beslut om insats enligt socialtjänstlagen.</a:t>
          </a:r>
        </a:p>
      </cdr:txBody>
    </cdr:sp>
  </cdr:relSizeAnchor>
  <cdr:relSizeAnchor xmlns:cdr="http://schemas.openxmlformats.org/drawingml/2006/chartDrawing">
    <cdr:from>
      <cdr:x>0.00627</cdr:x>
      <cdr:y>0</cdr:y>
    </cdr:from>
    <cdr:to>
      <cdr:x>1</cdr:x>
      <cdr:y>0.12141</cdr:y>
    </cdr:to>
    <cdr:sp macro="" textlink="">
      <cdr:nvSpPr>
        <cdr:cNvPr id="6" name="textruta 1"/>
        <cdr:cNvSpPr txBox="1"/>
      </cdr:nvSpPr>
      <cdr:spPr>
        <a:xfrm xmlns:a="http://schemas.openxmlformats.org/drawingml/2006/main">
          <a:off x="32298" y="0"/>
          <a:ext cx="5118822" cy="4191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Figur 2. Antal personer 65 år och äldre som haft något pågående beslut om insats under 2020</a:t>
          </a:r>
        </a:p>
      </cdr:txBody>
    </cdr:sp>
  </cdr:relSizeAnchor>
  <cdr:relSizeAnchor xmlns:cdr="http://schemas.openxmlformats.org/drawingml/2006/chartDrawing">
    <cdr:from>
      <cdr:x>0</cdr:x>
      <cdr:y>0.89435</cdr:y>
    </cdr:from>
    <cdr:to>
      <cdr:x>0.97485</cdr:x>
      <cdr:y>1</cdr:y>
    </cdr:to>
    <cdr:sp macro="" textlink="">
      <cdr:nvSpPr>
        <cdr:cNvPr id="7" name="textruta 1"/>
        <cdr:cNvSpPr txBox="1"/>
      </cdr:nvSpPr>
      <cdr:spPr>
        <a:xfrm xmlns:a="http://schemas.openxmlformats.org/drawingml/2006/main">
          <a:off x="0" y="2882719"/>
          <a:ext cx="5021579" cy="340541"/>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Registret över insatser enligt socialtjänstlagen till äldre och personer med funktionsnedsättning, Socialstyrelsen.</a:t>
          </a:r>
        </a:p>
      </cdr:txBody>
    </cdr:sp>
  </cdr:relSizeAnchor>
</c:userShapes>
</file>

<file path=xl/drawings/drawing2.xml><?xml version="1.0" encoding="utf-8"?>
<xdr:wsDr xmlns:xdr="http://schemas.openxmlformats.org/drawingml/2006/spreadsheetDrawing" xmlns:a="http://schemas.openxmlformats.org/drawingml/2006/main">
  <xdr:twoCellAnchor editAs="oneCell">
    <xdr:from>
      <xdr:col>1</xdr:col>
      <xdr:colOff>9525</xdr:colOff>
      <xdr:row>2</xdr:row>
      <xdr:rowOff>38100</xdr:rowOff>
    </xdr:from>
    <xdr:to>
      <xdr:col>2</xdr:col>
      <xdr:colOff>78105</xdr:colOff>
      <xdr:row>5</xdr:row>
      <xdr:rowOff>47625</xdr:rowOff>
    </xdr:to>
    <xdr:pic>
      <xdr:nvPicPr>
        <xdr:cNvPr id="173056" name="Bildobjekt 1" descr="Socialstyrels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23850" y="342900"/>
          <a:ext cx="21717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495300</xdr:colOff>
      <xdr:row>3</xdr:row>
      <xdr:rowOff>76200</xdr:rowOff>
    </xdr:from>
    <xdr:to>
      <xdr:col>2</xdr:col>
      <xdr:colOff>2076450</xdr:colOff>
      <xdr:row>5</xdr:row>
      <xdr:rowOff>0</xdr:rowOff>
    </xdr:to>
    <xdr:pic>
      <xdr:nvPicPr>
        <xdr:cNvPr id="173057" name="Bildobjekt 2" descr="Sveriges officiella statistik"/>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990975" y="533400"/>
          <a:ext cx="15811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0.xml><?xml version="1.0" encoding="utf-8"?>
<c:userShapes xmlns:c="http://schemas.openxmlformats.org/drawingml/2006/chart">
  <cdr:relSizeAnchor xmlns:cdr="http://schemas.openxmlformats.org/drawingml/2006/chartDrawing">
    <cdr:from>
      <cdr:x>0.00627</cdr:x>
      <cdr:y>0</cdr:y>
    </cdr:from>
    <cdr:to>
      <cdr:x>1</cdr:x>
      <cdr:y>0.0668</cdr:y>
    </cdr:to>
    <cdr:sp macro="" textlink="">
      <cdr:nvSpPr>
        <cdr:cNvPr id="6" name="textruta 1"/>
        <cdr:cNvSpPr txBox="1"/>
      </cdr:nvSpPr>
      <cdr:spPr>
        <a:xfrm xmlns:a="http://schemas.openxmlformats.org/drawingml/2006/main">
          <a:off x="33969" y="0"/>
          <a:ext cx="5383851" cy="25146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Figur 1. Antal 65 år och äldre med insats under året 2020.</a:t>
          </a:r>
          <a:r>
            <a:rPr lang="sv-SE" sz="1000" b="1" baseline="0"/>
            <a:t> </a:t>
          </a:r>
          <a:endParaRPr lang="sv-SE" sz="1000" b="1"/>
        </a:p>
      </cdr:txBody>
    </cdr:sp>
  </cdr:relSizeAnchor>
  <cdr:relSizeAnchor xmlns:cdr="http://schemas.openxmlformats.org/drawingml/2006/chartDrawing">
    <cdr:from>
      <cdr:x>0</cdr:x>
      <cdr:y>0.90421</cdr:y>
    </cdr:from>
    <cdr:to>
      <cdr:x>0.94443</cdr:x>
      <cdr:y>0.98519</cdr:y>
    </cdr:to>
    <cdr:sp macro="" textlink="">
      <cdr:nvSpPr>
        <cdr:cNvPr id="7" name="textruta 1"/>
        <cdr:cNvSpPr txBox="1"/>
      </cdr:nvSpPr>
      <cdr:spPr>
        <a:xfrm xmlns:a="http://schemas.openxmlformats.org/drawingml/2006/main">
          <a:off x="0" y="2790493"/>
          <a:ext cx="5116752" cy="249887"/>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Registret över insatser enligt socialtjänstlagen till äldre och personer med funktionsnedsättning, Socialstyrelsen.</a:t>
          </a:r>
        </a:p>
      </cdr:txBody>
    </cdr:sp>
  </cdr:relSizeAnchor>
  <cdr:relSizeAnchor xmlns:cdr="http://schemas.openxmlformats.org/drawingml/2006/chartDrawing">
    <cdr:from>
      <cdr:x>0.00516</cdr:x>
      <cdr:y>0.05398</cdr:y>
    </cdr:from>
    <cdr:to>
      <cdr:x>0.94959</cdr:x>
      <cdr:y>0.18156</cdr:y>
    </cdr:to>
    <cdr:sp macro="" textlink="">
      <cdr:nvSpPr>
        <cdr:cNvPr id="13" name="textruta 1"/>
        <cdr:cNvSpPr txBox="1"/>
      </cdr:nvSpPr>
      <cdr:spPr>
        <a:xfrm xmlns:a="http://schemas.openxmlformats.org/drawingml/2006/main">
          <a:off x="27956" y="198671"/>
          <a:ext cx="5116752" cy="469552"/>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800"/>
            <a:t>Antal personer, 65 år och äldre som under någon av årets 12 mätperioder (sista dagen varje månad) rapporterats</a:t>
          </a:r>
          <a:r>
            <a:rPr lang="sv-SE" sz="800" baseline="0"/>
            <a:t> ha ett pågående beslut om insats enligt socialtjänstlagen </a:t>
          </a:r>
          <a:r>
            <a:rPr lang="en-US" sz="800"/>
            <a:t>4 kap. § 1. Fördelat per kön och insats. Riket</a:t>
          </a:r>
          <a:endParaRPr lang="sv-SE" sz="800"/>
        </a:p>
      </cdr:txBody>
    </cdr:sp>
  </cdr:relSizeAnchor>
</c:userShapes>
</file>

<file path=xl/drawings/drawing21.xml><?xml version="1.0" encoding="utf-8"?>
<c:userShapes xmlns:c="http://schemas.openxmlformats.org/drawingml/2006/chart">
  <cdr:relSizeAnchor xmlns:cdr="http://schemas.openxmlformats.org/drawingml/2006/chartDrawing">
    <cdr:from>
      <cdr:x>0.00627</cdr:x>
      <cdr:y>0</cdr:y>
    </cdr:from>
    <cdr:to>
      <cdr:x>1</cdr:x>
      <cdr:y>0.1118</cdr:y>
    </cdr:to>
    <cdr:sp macro="" textlink="">
      <cdr:nvSpPr>
        <cdr:cNvPr id="6" name="textruta 1"/>
        <cdr:cNvSpPr txBox="1"/>
      </cdr:nvSpPr>
      <cdr:spPr>
        <a:xfrm xmlns:a="http://schemas.openxmlformats.org/drawingml/2006/main">
          <a:off x="33970" y="0"/>
          <a:ext cx="5383850" cy="41148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Figure 1. Number of men and women 65 years and older whom received service in 2020.</a:t>
          </a:r>
        </a:p>
      </cdr:txBody>
    </cdr:sp>
  </cdr:relSizeAnchor>
  <cdr:relSizeAnchor xmlns:cdr="http://schemas.openxmlformats.org/drawingml/2006/chartDrawing">
    <cdr:from>
      <cdr:x>0</cdr:x>
      <cdr:y>0.90421</cdr:y>
    </cdr:from>
    <cdr:to>
      <cdr:x>0.94443</cdr:x>
      <cdr:y>0.98519</cdr:y>
    </cdr:to>
    <cdr:sp macro="" textlink="">
      <cdr:nvSpPr>
        <cdr:cNvPr id="7" name="textruta 1"/>
        <cdr:cNvSpPr txBox="1"/>
      </cdr:nvSpPr>
      <cdr:spPr>
        <a:xfrm xmlns:a="http://schemas.openxmlformats.org/drawingml/2006/main">
          <a:off x="0" y="2790493"/>
          <a:ext cx="5116752" cy="249887"/>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Source: The Register for care and services for the elderly and for persons with impairments according to the Social Services Act. The National Board of Health and Welfare</a:t>
          </a:r>
        </a:p>
      </cdr:txBody>
    </cdr:sp>
  </cdr:relSizeAnchor>
  <cdr:relSizeAnchor xmlns:cdr="http://schemas.openxmlformats.org/drawingml/2006/chartDrawing">
    <cdr:from>
      <cdr:x>0.00516</cdr:x>
      <cdr:y>0.09539</cdr:y>
    </cdr:from>
    <cdr:to>
      <cdr:x>0.94959</cdr:x>
      <cdr:y>0.22297</cdr:y>
    </cdr:to>
    <cdr:sp macro="" textlink="">
      <cdr:nvSpPr>
        <cdr:cNvPr id="13" name="textruta 1"/>
        <cdr:cNvSpPr txBox="1"/>
      </cdr:nvSpPr>
      <cdr:spPr>
        <a:xfrm xmlns:a="http://schemas.openxmlformats.org/drawingml/2006/main">
          <a:off x="27956" y="351071"/>
          <a:ext cx="5116752" cy="469552"/>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800"/>
            <a:t>Number of</a:t>
          </a:r>
          <a:r>
            <a:rPr lang="sv-SE" sz="800" baseline="0"/>
            <a:t> people</a:t>
          </a:r>
          <a:r>
            <a:rPr lang="sv-SE" sz="800"/>
            <a:t>, 65 years and older, </a:t>
          </a:r>
          <a:r>
            <a:rPr lang="en-US" sz="800"/>
            <a:t>whom during any of the year's 12 measurement periods (last day of each month) were reported to receive a service in accordance with the Social Services Act, Chapter 4. § 1. Distributed by gender and service.  Sweden</a:t>
          </a:r>
          <a:endParaRPr lang="sv-SE" sz="800"/>
        </a:p>
      </cdr:txBody>
    </cdr:sp>
  </cdr:relSizeAnchor>
</c:userShapes>
</file>

<file path=xl/drawings/drawing22.xml><?xml version="1.0" encoding="utf-8"?>
<c:userShapes xmlns:c="http://schemas.openxmlformats.org/drawingml/2006/chart">
  <cdr:relSizeAnchor xmlns:cdr="http://schemas.openxmlformats.org/drawingml/2006/chartDrawing">
    <cdr:from>
      <cdr:x>0.00761</cdr:x>
      <cdr:y>0.09246</cdr:y>
    </cdr:from>
    <cdr:to>
      <cdr:x>0.9787</cdr:x>
      <cdr:y>0.25474</cdr:y>
    </cdr:to>
    <cdr:sp macro="" textlink="">
      <cdr:nvSpPr>
        <cdr:cNvPr id="3" name="textruta 2"/>
        <cdr:cNvSpPr txBox="1"/>
      </cdr:nvSpPr>
      <cdr:spPr>
        <a:xfrm xmlns:a="http://schemas.openxmlformats.org/drawingml/2006/main">
          <a:off x="39200" y="334658"/>
          <a:ext cx="5002201" cy="58736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800" b="0"/>
            <a:t>Total population of men and women, 65 years and older, whom, during any of the year's 12 measurement periods (last day of each month) were reported to receive (or not receive) a service in accordance with the Social Services Act, Chapter 4. § 1.  Sweden</a:t>
          </a:r>
        </a:p>
      </cdr:txBody>
    </cdr:sp>
  </cdr:relSizeAnchor>
  <cdr:relSizeAnchor xmlns:cdr="http://schemas.openxmlformats.org/drawingml/2006/chartDrawing">
    <cdr:from>
      <cdr:x>0.00627</cdr:x>
      <cdr:y>0</cdr:y>
    </cdr:from>
    <cdr:to>
      <cdr:x>1</cdr:x>
      <cdr:y>0.12141</cdr:y>
    </cdr:to>
    <cdr:sp macro="" textlink="">
      <cdr:nvSpPr>
        <cdr:cNvPr id="6" name="textruta 1"/>
        <cdr:cNvSpPr txBox="1"/>
      </cdr:nvSpPr>
      <cdr:spPr>
        <a:xfrm xmlns:a="http://schemas.openxmlformats.org/drawingml/2006/main">
          <a:off x="32298" y="0"/>
          <a:ext cx="5118822" cy="4191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Figure 2. Number of men and women 65 years and older whom received service in 2020</a:t>
          </a:r>
        </a:p>
      </cdr:txBody>
    </cdr:sp>
  </cdr:relSizeAnchor>
  <cdr:relSizeAnchor xmlns:cdr="http://schemas.openxmlformats.org/drawingml/2006/chartDrawing">
    <cdr:from>
      <cdr:x>0</cdr:x>
      <cdr:y>0.89435</cdr:y>
    </cdr:from>
    <cdr:to>
      <cdr:x>0.97485</cdr:x>
      <cdr:y>1</cdr:y>
    </cdr:to>
    <cdr:sp macro="" textlink="">
      <cdr:nvSpPr>
        <cdr:cNvPr id="7" name="textruta 1"/>
        <cdr:cNvSpPr txBox="1"/>
      </cdr:nvSpPr>
      <cdr:spPr>
        <a:xfrm xmlns:a="http://schemas.openxmlformats.org/drawingml/2006/main">
          <a:off x="0" y="2882719"/>
          <a:ext cx="5021579" cy="340541"/>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Source: The Register for care and services for the elderly and for persons with impairments according to the Social Services Act. The National Board of Health and Welfare</a:t>
          </a:r>
        </a:p>
      </cdr:txBody>
    </cdr:sp>
  </cdr:relSizeAnchor>
</c:userShapes>
</file>

<file path=xl/drawings/drawing23.xml><?xml version="1.0" encoding="utf-8"?>
<c:userShapes xmlns:c="http://schemas.openxmlformats.org/drawingml/2006/chart">
  <cdr:relSizeAnchor xmlns:cdr="http://schemas.openxmlformats.org/drawingml/2006/chartDrawing">
    <cdr:from>
      <cdr:x>0.00627</cdr:x>
      <cdr:y>0</cdr:y>
    </cdr:from>
    <cdr:to>
      <cdr:x>1</cdr:x>
      <cdr:y>0.11105</cdr:y>
    </cdr:to>
    <cdr:sp macro="" textlink="">
      <cdr:nvSpPr>
        <cdr:cNvPr id="6" name="textruta 1"/>
        <cdr:cNvSpPr txBox="1"/>
      </cdr:nvSpPr>
      <cdr:spPr>
        <a:xfrm xmlns:a="http://schemas.openxmlformats.org/drawingml/2006/main">
          <a:off x="29276" y="0"/>
          <a:ext cx="4639879" cy="43785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Figur 3. Share of total population 65 years and older receiving services, 2014 - 2020</a:t>
          </a:r>
        </a:p>
        <a:p xmlns:a="http://schemas.openxmlformats.org/drawingml/2006/main">
          <a:endParaRPr lang="sv-SE" sz="1000" b="1"/>
        </a:p>
      </cdr:txBody>
    </cdr:sp>
  </cdr:relSizeAnchor>
  <cdr:relSizeAnchor xmlns:cdr="http://schemas.openxmlformats.org/drawingml/2006/chartDrawing">
    <cdr:from>
      <cdr:x>0</cdr:x>
      <cdr:y>0.09598</cdr:y>
    </cdr:from>
    <cdr:to>
      <cdr:x>1</cdr:x>
      <cdr:y>0.18835</cdr:y>
    </cdr:to>
    <cdr:sp macro="" textlink="">
      <cdr:nvSpPr>
        <cdr:cNvPr id="4" name="textruta 1"/>
        <cdr:cNvSpPr txBox="1"/>
      </cdr:nvSpPr>
      <cdr:spPr>
        <a:xfrm xmlns:a="http://schemas.openxmlformats.org/drawingml/2006/main">
          <a:off x="0" y="378460"/>
          <a:ext cx="4669155" cy="36419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800" b="0"/>
            <a:t>Share of total population 65 years and older receiving services.</a:t>
          </a:r>
          <a:r>
            <a:rPr lang="sv-SE" sz="800" b="0" baseline="0"/>
            <a:t> By type of service and year. </a:t>
          </a:r>
          <a:r>
            <a:rPr lang="sv-SE" sz="800" b="0"/>
            <a:t>2014 - 2020. Sweden</a:t>
          </a:r>
        </a:p>
      </cdr:txBody>
    </cdr:sp>
  </cdr:relSizeAnchor>
  <cdr:relSizeAnchor xmlns:cdr="http://schemas.openxmlformats.org/drawingml/2006/chartDrawing">
    <cdr:from>
      <cdr:x>0</cdr:x>
      <cdr:y>0.90764</cdr:y>
    </cdr:from>
    <cdr:to>
      <cdr:x>1</cdr:x>
      <cdr:y>0.99138</cdr:y>
    </cdr:to>
    <cdr:sp macro="" textlink="">
      <cdr:nvSpPr>
        <cdr:cNvPr id="5" name="textruta 1"/>
        <cdr:cNvSpPr txBox="1"/>
      </cdr:nvSpPr>
      <cdr:spPr>
        <a:xfrm xmlns:a="http://schemas.openxmlformats.org/drawingml/2006/main">
          <a:off x="0" y="3578860"/>
          <a:ext cx="4669155" cy="330200"/>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Source: The Register for care and services for the elderly and for persons with impairments according to the Social Services Act. The National Board of Health and Welfare</a:t>
          </a:r>
        </a:p>
      </cdr:txBody>
    </cdr:sp>
  </cdr:relSizeAnchor>
</c:userShapes>
</file>

<file path=xl/drawings/drawing24.xml><?xml version="1.0" encoding="utf-8"?>
<xdr:wsDr xmlns:xdr="http://schemas.openxmlformats.org/drawingml/2006/spreadsheetDrawing" xmlns:a="http://schemas.openxmlformats.org/drawingml/2006/main">
  <xdr:twoCellAnchor>
    <xdr:from>
      <xdr:col>2</xdr:col>
      <xdr:colOff>0</xdr:colOff>
      <xdr:row>12</xdr:row>
      <xdr:rowOff>0</xdr:rowOff>
    </xdr:from>
    <xdr:to>
      <xdr:col>10</xdr:col>
      <xdr:colOff>274320</xdr:colOff>
      <xdr:row>33</xdr:row>
      <xdr:rowOff>129540</xdr:rowOff>
    </xdr:to>
    <xdr:graphicFrame macro="">
      <xdr:nvGraphicFramePr>
        <xdr:cNvPr id="2" name="Diagram 1" descr="Figur 1. Antal 65 år och äldre med insats under året 2020 "/>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35</xdr:row>
      <xdr:rowOff>0</xdr:rowOff>
    </xdr:from>
    <xdr:to>
      <xdr:col>10</xdr:col>
      <xdr:colOff>274320</xdr:colOff>
      <xdr:row>56</xdr:row>
      <xdr:rowOff>129540</xdr:rowOff>
    </xdr:to>
    <xdr:graphicFrame macro="">
      <xdr:nvGraphicFramePr>
        <xdr:cNvPr id="3" name="Diagram 2" descr="Figur 1. Antal 65 år och äldre med insats under året 2020 "/>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5.xml><?xml version="1.0" encoding="utf-8"?>
<c:userShapes xmlns:c="http://schemas.openxmlformats.org/drawingml/2006/chart">
  <cdr:relSizeAnchor xmlns:cdr="http://schemas.openxmlformats.org/drawingml/2006/chartDrawing">
    <cdr:from>
      <cdr:x>0</cdr:x>
      <cdr:y>0.00696</cdr:y>
    </cdr:from>
    <cdr:to>
      <cdr:x>1</cdr:x>
      <cdr:y>0.07376</cdr:y>
    </cdr:to>
    <cdr:sp macro="" textlink="">
      <cdr:nvSpPr>
        <cdr:cNvPr id="6" name="textruta 1" descr="&#10;"/>
        <cdr:cNvSpPr txBox="1"/>
      </cdr:nvSpPr>
      <cdr:spPr>
        <a:xfrm xmlns:a="http://schemas.openxmlformats.org/drawingml/2006/main">
          <a:off x="0" y="31750"/>
          <a:ext cx="4539615" cy="30490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Figur 3. Antal 65 år och äldre i särskilt boende per månad.</a:t>
          </a:r>
          <a:r>
            <a:rPr lang="sv-SE" sz="1000" b="1" baseline="0"/>
            <a:t> 2014-2020, Riket</a:t>
          </a:r>
          <a:endParaRPr lang="sv-SE" sz="1000" b="1"/>
        </a:p>
      </cdr:txBody>
    </cdr:sp>
  </cdr:relSizeAnchor>
  <cdr:relSizeAnchor xmlns:cdr="http://schemas.openxmlformats.org/drawingml/2006/chartDrawing">
    <cdr:from>
      <cdr:x>0</cdr:x>
      <cdr:y>0.92515</cdr:y>
    </cdr:from>
    <cdr:to>
      <cdr:x>1</cdr:x>
      <cdr:y>1</cdr:y>
    </cdr:to>
    <cdr:sp macro="" textlink="">
      <cdr:nvSpPr>
        <cdr:cNvPr id="7" name="textruta 1"/>
        <cdr:cNvSpPr txBox="1"/>
      </cdr:nvSpPr>
      <cdr:spPr>
        <a:xfrm xmlns:a="http://schemas.openxmlformats.org/drawingml/2006/main">
          <a:off x="0" y="4222750"/>
          <a:ext cx="4539615" cy="341630"/>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Registret över insatser enligt socialtjänstlagen till äldre och personer med funktionsnedsättning, Socialstyrelsen.</a:t>
          </a:r>
        </a:p>
      </cdr:txBody>
    </cdr:sp>
  </cdr:relSizeAnchor>
  <cdr:relSizeAnchor xmlns:cdr="http://schemas.openxmlformats.org/drawingml/2006/chartDrawing">
    <cdr:from>
      <cdr:x>0</cdr:x>
      <cdr:y>0.05103</cdr:y>
    </cdr:from>
    <cdr:to>
      <cdr:x>1</cdr:x>
      <cdr:y>0.16025</cdr:y>
    </cdr:to>
    <cdr:sp macro="" textlink="">
      <cdr:nvSpPr>
        <cdr:cNvPr id="13" name="textruta 1"/>
        <cdr:cNvSpPr txBox="1"/>
      </cdr:nvSpPr>
      <cdr:spPr>
        <a:xfrm xmlns:a="http://schemas.openxmlformats.org/drawingml/2006/main">
          <a:off x="0" y="219375"/>
          <a:ext cx="5257800" cy="469552"/>
        </a:xfrm>
        <a:prstGeom xmlns:a="http://schemas.openxmlformats.org/drawingml/2006/main" prst="rect">
          <a:avLst/>
        </a:prstGeom>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800"/>
            <a:t>Antal personer, 65 år och äldre som under någon av årets 12 mätperioder (sista dagen varje månad) rapporterats</a:t>
          </a:r>
          <a:r>
            <a:rPr lang="sv-SE" sz="800" baseline="0"/>
            <a:t> ha ett pågående (verkställt och ännu inte avslutat) beslut om särskilt boende enligt socialtjänstlagen </a:t>
          </a:r>
          <a:r>
            <a:rPr lang="en-US" sz="800"/>
            <a:t>4 kap. 1 §. Fördelat per månad. Riket</a:t>
          </a:r>
          <a:endParaRPr lang="sv-SE" sz="800"/>
        </a:p>
      </cdr:txBody>
    </cdr:sp>
  </cdr:relSizeAnchor>
</c:userShapes>
</file>

<file path=xl/drawings/drawing26.xml><?xml version="1.0" encoding="utf-8"?>
<c:userShapes xmlns:c="http://schemas.openxmlformats.org/drawingml/2006/chart">
  <cdr:relSizeAnchor xmlns:cdr="http://schemas.openxmlformats.org/drawingml/2006/chartDrawing">
    <cdr:from>
      <cdr:x>0</cdr:x>
      <cdr:y>0.00696</cdr:y>
    </cdr:from>
    <cdr:to>
      <cdr:x>1</cdr:x>
      <cdr:y>0.142</cdr:y>
    </cdr:to>
    <cdr:sp macro="" textlink="">
      <cdr:nvSpPr>
        <cdr:cNvPr id="6" name="textruta 1" descr="&#10;"/>
        <cdr:cNvSpPr txBox="1"/>
      </cdr:nvSpPr>
      <cdr:spPr>
        <a:xfrm xmlns:a="http://schemas.openxmlformats.org/drawingml/2006/main">
          <a:off x="0" y="26518"/>
          <a:ext cx="5638800" cy="51450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000" b="1"/>
            <a:t>Figure 4. Number of elderly (65</a:t>
          </a:r>
          <a:r>
            <a:rPr lang="sv-SE" sz="1000" b="1" baseline="0"/>
            <a:t> years and older)</a:t>
          </a:r>
          <a:r>
            <a:rPr lang="sv-SE" sz="1000" b="1"/>
            <a:t> in special housing. By month. </a:t>
          </a:r>
          <a:r>
            <a:rPr lang="sv-SE" sz="1000" b="1" baseline="0"/>
            <a:t>2014-2020. Sweden</a:t>
          </a:r>
          <a:endParaRPr lang="sv-SE" sz="1000" b="1"/>
        </a:p>
      </cdr:txBody>
    </cdr:sp>
  </cdr:relSizeAnchor>
  <cdr:relSizeAnchor xmlns:cdr="http://schemas.openxmlformats.org/drawingml/2006/chartDrawing">
    <cdr:from>
      <cdr:x>0</cdr:x>
      <cdr:y>0.92515</cdr:y>
    </cdr:from>
    <cdr:to>
      <cdr:x>1</cdr:x>
      <cdr:y>1</cdr:y>
    </cdr:to>
    <cdr:sp macro="" textlink="">
      <cdr:nvSpPr>
        <cdr:cNvPr id="7" name="textruta 1"/>
        <cdr:cNvSpPr txBox="1"/>
      </cdr:nvSpPr>
      <cdr:spPr>
        <a:xfrm xmlns:a="http://schemas.openxmlformats.org/drawingml/2006/main">
          <a:off x="0" y="4222750"/>
          <a:ext cx="4539615" cy="341630"/>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700"/>
            <a:t>Källa: Registret över insatser enligt socialtjänstlagen till äldre och personer med funktionsnedsättning, Socialstyrelsen.</a:t>
          </a:r>
        </a:p>
      </cdr:txBody>
    </cdr:sp>
  </cdr:relSizeAnchor>
  <cdr:relSizeAnchor xmlns:cdr="http://schemas.openxmlformats.org/drawingml/2006/chartDrawing">
    <cdr:from>
      <cdr:x>0</cdr:x>
      <cdr:y>0.1</cdr:y>
    </cdr:from>
    <cdr:to>
      <cdr:x>1</cdr:x>
      <cdr:y>0.32228</cdr:y>
    </cdr:to>
    <cdr:sp macro="" textlink="">
      <cdr:nvSpPr>
        <cdr:cNvPr id="13" name="textruta 1"/>
        <cdr:cNvSpPr txBox="1"/>
      </cdr:nvSpPr>
      <cdr:spPr>
        <a:xfrm xmlns:a="http://schemas.openxmlformats.org/drawingml/2006/main">
          <a:off x="0" y="381000"/>
          <a:ext cx="5638800" cy="846875"/>
        </a:xfrm>
        <a:prstGeom xmlns:a="http://schemas.openxmlformats.org/drawingml/2006/main" prst="rect">
          <a:avLst/>
        </a:prstGeom>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sv-SE" sz="800"/>
            <a:t>Number of elderly (65 years and older) whom, during any of the year's 12 measurement periods (last day of each month) have been reported to receive special housing in accordance with the Social Services Act, Chapter 4. 1 §. </a:t>
          </a:r>
        </a:p>
        <a:p xmlns:a="http://schemas.openxmlformats.org/drawingml/2006/main">
          <a:pPr algn="l"/>
          <a:r>
            <a:rPr lang="sv-SE" sz="800"/>
            <a:t/>
          </a:r>
          <a:br>
            <a:rPr lang="sv-SE" sz="800"/>
          </a:br>
          <a:endParaRPr lang="sv-SE" sz="800"/>
        </a:p>
      </cdr:txBody>
    </cdr:sp>
  </cdr:relSizeAnchor>
</c:userShapes>
</file>

<file path=xl/drawings/drawing3.xml><?xml version="1.0" encoding="utf-8"?>
<xdr:wsDr xmlns:xdr="http://schemas.openxmlformats.org/drawingml/2006/spreadsheetDrawing" xmlns:a="http://schemas.openxmlformats.org/drawingml/2006/main">
  <xdr:twoCellAnchor>
    <xdr:from>
      <xdr:col>2</xdr:col>
      <xdr:colOff>9524</xdr:colOff>
      <xdr:row>1</xdr:row>
      <xdr:rowOff>22860</xdr:rowOff>
    </xdr:from>
    <xdr:to>
      <xdr:col>4</xdr:col>
      <xdr:colOff>439829</xdr:colOff>
      <xdr:row>1</xdr:row>
      <xdr:rowOff>526512</xdr:rowOff>
    </xdr:to>
    <xdr:sp macro="" textlink="">
      <xdr:nvSpPr>
        <xdr:cNvPr id="2" name="Rektangel med rundade hörn 1">
          <a:hlinkClick xmlns:r="http://schemas.openxmlformats.org/officeDocument/2006/relationships" r:id="rId1"/>
        </xdr:cNvPr>
        <xdr:cNvSpPr/>
      </xdr:nvSpPr>
      <xdr:spPr>
        <a:xfrm>
          <a:off x="5770244" y="198120"/>
          <a:ext cx="1801905" cy="503652"/>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7305675</xdr:colOff>
      <xdr:row>0</xdr:row>
      <xdr:rowOff>161925</xdr:rowOff>
    </xdr:from>
    <xdr:to>
      <xdr:col>1</xdr:col>
      <xdr:colOff>9105675</xdr:colOff>
      <xdr:row>3</xdr:row>
      <xdr:rowOff>44700</xdr:rowOff>
    </xdr:to>
    <xdr:sp macro="" textlink="">
      <xdr:nvSpPr>
        <xdr:cNvPr id="2" name="Rektangel med rundade hörn 1">
          <a:hlinkClick xmlns:r="http://schemas.openxmlformats.org/officeDocument/2006/relationships" r:id="rId1"/>
        </xdr:cNvPr>
        <xdr:cNvSpPr/>
      </xdr:nvSpPr>
      <xdr:spPr>
        <a:xfrm>
          <a:off x="9344025" y="161925"/>
          <a:ext cx="1800000" cy="540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200025</xdr:colOff>
      <xdr:row>0</xdr:row>
      <xdr:rowOff>276225</xdr:rowOff>
    </xdr:from>
    <xdr:to>
      <xdr:col>4</xdr:col>
      <xdr:colOff>628425</xdr:colOff>
      <xdr:row>4</xdr:row>
      <xdr:rowOff>6600</xdr:rowOff>
    </xdr:to>
    <xdr:sp macro="" textlink="">
      <xdr:nvSpPr>
        <xdr:cNvPr id="2" name="Rektangel med rundade hörn 1">
          <a:hlinkClick xmlns:r="http://schemas.openxmlformats.org/officeDocument/2006/relationships" r:id="rId1"/>
        </xdr:cNvPr>
        <xdr:cNvSpPr/>
      </xdr:nvSpPr>
      <xdr:spPr>
        <a:xfrm>
          <a:off x="5943600" y="276225"/>
          <a:ext cx="1800000" cy="540000"/>
        </a:xfrm>
        <a:prstGeom prst="roundRect">
          <a:avLst/>
        </a:prstGeom>
        <a:solidFill>
          <a:srgbClr val="DAD7CB"/>
        </a:solidFill>
        <a:ln>
          <a:solidFill>
            <a:srgbClr val="857363"/>
          </a:solid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ysClr val="windowText" lastClr="000000"/>
              </a:solidFill>
              <a:effectLst/>
              <a:uLnTx/>
              <a:uFillTx/>
              <a:latin typeface="Century Gothic"/>
              <a:ea typeface="+mn-ea"/>
              <a:cs typeface="+mn-cs"/>
            </a:rPr>
            <a:t>Tillbaka till innehållsförteckningen</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17</xdr:col>
      <xdr:colOff>22224</xdr:colOff>
      <xdr:row>0</xdr:row>
      <xdr:rowOff>174625</xdr:rowOff>
    </xdr:from>
    <xdr:to>
      <xdr:col>18</xdr:col>
      <xdr:colOff>601980</xdr:colOff>
      <xdr:row>4</xdr:row>
      <xdr:rowOff>68580</xdr:rowOff>
    </xdr:to>
    <xdr:sp macro="" textlink="">
      <xdr:nvSpPr>
        <xdr:cNvPr id="2" name="Rektangel med rundade hörn 1">
          <a:hlinkClick xmlns:r="http://schemas.openxmlformats.org/officeDocument/2006/relationships" r:id="rId1"/>
        </xdr:cNvPr>
        <xdr:cNvSpPr/>
      </xdr:nvSpPr>
      <xdr:spPr>
        <a:xfrm>
          <a:off x="9486264" y="174625"/>
          <a:ext cx="2065656" cy="640715"/>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17</xdr:col>
      <xdr:colOff>50800</xdr:colOff>
      <xdr:row>2</xdr:row>
      <xdr:rowOff>3175</xdr:rowOff>
    </xdr:from>
    <xdr:to>
      <xdr:col>19</xdr:col>
      <xdr:colOff>482600</xdr:colOff>
      <xdr:row>4</xdr:row>
      <xdr:rowOff>107950</xdr:rowOff>
    </xdr:to>
    <xdr:sp macro="" textlink="">
      <xdr:nvSpPr>
        <xdr:cNvPr id="3" name="Rektangel med rundade hörn 2">
          <a:hlinkClick xmlns:r="http://schemas.openxmlformats.org/officeDocument/2006/relationships" r:id="rId1"/>
        </xdr:cNvPr>
        <xdr:cNvSpPr/>
      </xdr:nvSpPr>
      <xdr:spPr>
        <a:xfrm>
          <a:off x="10290175" y="641350"/>
          <a:ext cx="1803400" cy="5334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19</xdr:col>
      <xdr:colOff>0</xdr:colOff>
      <xdr:row>4</xdr:row>
      <xdr:rowOff>190499</xdr:rowOff>
    </xdr:from>
    <xdr:to>
      <xdr:col>23</xdr:col>
      <xdr:colOff>238125</xdr:colOff>
      <xdr:row>11</xdr:row>
      <xdr:rowOff>83820</xdr:rowOff>
    </xdr:to>
    <xdr:sp macro="" textlink="">
      <xdr:nvSpPr>
        <xdr:cNvPr id="4" name="textruta 3" descr="Teckenförklaring/Explanations of the symbols:&#10;&#10;x    Uppgiften har skyddats av sekretesskäl&#10;      Value has been protected for confidentiality&#10;&#10;..    Uppgift har inte rapporterats&#10;      Value has not been reported"/>
        <xdr:cNvSpPr txBox="1"/>
      </xdr:nvSpPr>
      <xdr:spPr>
        <a:xfrm>
          <a:off x="12755880" y="1036319"/>
          <a:ext cx="2676525" cy="105918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800" b="1"/>
            <a:t>Teckenförklaring/</a:t>
          </a:r>
          <a:r>
            <a:rPr lang="sv-SE" sz="800" b="0"/>
            <a:t>Explanations</a:t>
          </a:r>
          <a:r>
            <a:rPr lang="sv-SE" sz="800" b="0" baseline="0"/>
            <a:t> of the symbols</a:t>
          </a:r>
          <a:r>
            <a:rPr lang="sv-SE" sz="800" b="1"/>
            <a:t>:</a:t>
          </a:r>
        </a:p>
        <a:p>
          <a:endParaRPr lang="sv-SE" sz="800" b="1"/>
        </a:p>
        <a:p>
          <a:r>
            <a:rPr lang="sv-SE" sz="800" b="1" baseline="0"/>
            <a:t>x    Uppgiften har skyddats av sekretesskäl</a:t>
          </a:r>
        </a:p>
        <a:p>
          <a:r>
            <a:rPr lang="sv-SE" sz="800" b="0" baseline="0"/>
            <a:t>      Value has been protected for confidentiality</a:t>
          </a:r>
          <a:endParaRPr lang="sv-SE" sz="800" b="0"/>
        </a:p>
        <a:p>
          <a:pPr marL="0" marR="0" lvl="0" indent="0" defTabSz="194400" eaLnBrk="1" fontAlgn="auto" latinLnBrk="0" hangingPunct="1">
            <a:lnSpc>
              <a:spcPct val="100000"/>
            </a:lnSpc>
            <a:spcBef>
              <a:spcPts val="0"/>
            </a:spcBef>
            <a:spcAft>
              <a:spcPts val="0"/>
            </a:spcAft>
            <a:buClrTx/>
            <a:buSzTx/>
            <a:buFontTx/>
            <a:buNone/>
            <a:tabLst/>
            <a:defRPr/>
          </a:pPr>
          <a:endParaRPr kumimoji="0" lang="sv-SE" sz="800" b="0" i="0" u="none" strike="noStrike" kern="0" cap="none" spc="0" normalizeH="0" baseline="0" noProof="0">
            <a:ln>
              <a:noFill/>
            </a:ln>
            <a:solidFill>
              <a:prstClr val="black"/>
            </a:solidFill>
            <a:effectLst/>
            <a:uLnTx/>
            <a:uFillTx/>
            <a:latin typeface="+mn-lt"/>
          </a:endParaRPr>
        </a:p>
        <a:p>
          <a:pPr marL="0" marR="0" lvl="0" indent="0" defTabSz="194400" eaLnBrk="1" fontAlgn="auto" latinLnBrk="0" hangingPunct="1">
            <a:lnSpc>
              <a:spcPct val="100000"/>
            </a:lnSpc>
            <a:spcBef>
              <a:spcPts val="0"/>
            </a:spcBef>
            <a:spcAft>
              <a:spcPts val="0"/>
            </a:spcAft>
            <a:buClrTx/>
            <a:buSzTx/>
            <a:buFontTx/>
            <a:buNone/>
            <a:tabLst/>
            <a:defRPr/>
          </a:pPr>
          <a:r>
            <a:rPr kumimoji="0" lang="sv-SE" sz="800" b="1" i="0" u="none" strike="noStrike" kern="0" cap="none" spc="0" normalizeH="0" baseline="0" noProof="0">
              <a:ln>
                <a:noFill/>
              </a:ln>
              <a:solidFill>
                <a:prstClr val="black"/>
              </a:solidFill>
              <a:effectLst/>
              <a:uLnTx/>
              <a:uFillTx/>
              <a:latin typeface="+mn-lt"/>
            </a:rPr>
            <a:t>..    Uppgift har inte rapporterats</a:t>
          </a:r>
        </a:p>
        <a:p>
          <a:pPr marL="0" marR="0" lvl="0" indent="0" defTabSz="194400" eaLnBrk="1" fontAlgn="auto" latinLnBrk="0" hangingPunct="1">
            <a:lnSpc>
              <a:spcPct val="100000"/>
            </a:lnSpc>
            <a:spcBef>
              <a:spcPts val="0"/>
            </a:spcBef>
            <a:spcAft>
              <a:spcPts val="0"/>
            </a:spcAft>
            <a:buClrTx/>
            <a:buSzTx/>
            <a:buFontTx/>
            <a:buNone/>
            <a:tabLst/>
            <a:defRPr/>
          </a:pPr>
          <a:r>
            <a:rPr kumimoji="0" lang="sv-SE" sz="800" b="0" i="0" u="none" strike="noStrike" kern="0" cap="none" spc="0" normalizeH="0" baseline="0" noProof="0">
              <a:ln>
                <a:noFill/>
              </a:ln>
              <a:solidFill>
                <a:prstClr val="black"/>
              </a:solidFill>
              <a:effectLst/>
              <a:uLnTx/>
              <a:uFillTx/>
              <a:latin typeface="+mn-lt"/>
            </a:rPr>
            <a:t>      Value has not been reported</a:t>
          </a:r>
          <a:endParaRPr kumimoji="0" lang="sv-SE" sz="800" b="0" i="0" u="none" strike="noStrike" kern="0" cap="none" spc="0" normalizeH="0" baseline="0" noProof="0">
            <a:ln>
              <a:noFill/>
            </a:ln>
            <a:solidFill>
              <a:sysClr val="windowText" lastClr="000000"/>
            </a:solidFill>
            <a:effectLst/>
            <a:uLnTx/>
            <a:uFillTx/>
            <a:latin typeface="+mn-lt"/>
            <a:ea typeface="+mn-ea"/>
            <a:cs typeface="+mn-cs"/>
          </a:endParaRPr>
        </a:p>
      </xdr:txBody>
    </xdr:sp>
    <xdr:clientData/>
  </xdr:twoCellAnchor>
  <xdr:twoCellAnchor>
    <xdr:from>
      <xdr:col>19</xdr:col>
      <xdr:colOff>22224</xdr:colOff>
      <xdr:row>0</xdr:row>
      <xdr:rowOff>100964</xdr:rowOff>
    </xdr:from>
    <xdr:to>
      <xdr:col>22</xdr:col>
      <xdr:colOff>609599</xdr:colOff>
      <xdr:row>3</xdr:row>
      <xdr:rowOff>83819</xdr:rowOff>
    </xdr:to>
    <xdr:sp macro="" textlink="">
      <xdr:nvSpPr>
        <xdr:cNvPr id="2" name="Rektangel med rundade hörn 1">
          <a:hlinkClick xmlns:r="http://schemas.openxmlformats.org/officeDocument/2006/relationships" r:id="rId1"/>
        </xdr:cNvPr>
        <xdr:cNvSpPr/>
      </xdr:nvSpPr>
      <xdr:spPr>
        <a:xfrm>
          <a:off x="9928224" y="100964"/>
          <a:ext cx="2416175" cy="516255"/>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16</xdr:col>
      <xdr:colOff>9525</xdr:colOff>
      <xdr:row>6</xdr:row>
      <xdr:rowOff>114299</xdr:rowOff>
    </xdr:from>
    <xdr:to>
      <xdr:col>19</xdr:col>
      <xdr:colOff>628650</xdr:colOff>
      <xdr:row>13</xdr:row>
      <xdr:rowOff>45721</xdr:rowOff>
    </xdr:to>
    <xdr:sp macro="" textlink="">
      <xdr:nvSpPr>
        <xdr:cNvPr id="2" name="textruta 3" descr="Teckenförklaring/Explanations of the symbols:&#10;&#10;x    Uppgiften har skyddats av sekretesskäl&#10;      Value has been protected for confidentiality&#10;&#10;..    Uppgift har inte rapporterats&#10;      Value has not been reported&#10;"/>
        <xdr:cNvSpPr txBox="1"/>
      </xdr:nvSpPr>
      <xdr:spPr>
        <a:xfrm>
          <a:off x="10372725" y="1417319"/>
          <a:ext cx="2676525" cy="105156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800" b="1"/>
            <a:t>Teckenförklaring/</a:t>
          </a:r>
          <a:r>
            <a:rPr lang="sv-SE" sz="800" b="0"/>
            <a:t>Explanations</a:t>
          </a:r>
          <a:r>
            <a:rPr lang="sv-SE" sz="800" b="0" baseline="0"/>
            <a:t> of the symbols</a:t>
          </a:r>
          <a:r>
            <a:rPr lang="sv-SE" sz="800" b="1"/>
            <a:t>:</a:t>
          </a:r>
        </a:p>
        <a:p>
          <a:endParaRPr lang="sv-SE" sz="800" b="1"/>
        </a:p>
        <a:p>
          <a:r>
            <a:rPr lang="sv-SE" sz="800" b="1" baseline="0"/>
            <a:t>x    Uppgiften har skyddats av sekretesskäl</a:t>
          </a:r>
        </a:p>
        <a:p>
          <a:r>
            <a:rPr lang="sv-SE" sz="800" b="0" baseline="0"/>
            <a:t>      Value has been protected for confidentiality</a:t>
          </a:r>
          <a:endParaRPr lang="sv-SE" sz="800" b="0"/>
        </a:p>
        <a:p>
          <a:pPr marL="0" marR="0" lvl="0" indent="0" defTabSz="194400" eaLnBrk="1" fontAlgn="auto" latinLnBrk="0" hangingPunct="1">
            <a:lnSpc>
              <a:spcPct val="100000"/>
            </a:lnSpc>
            <a:spcBef>
              <a:spcPts val="0"/>
            </a:spcBef>
            <a:spcAft>
              <a:spcPts val="0"/>
            </a:spcAft>
            <a:buClrTx/>
            <a:buSzTx/>
            <a:buFontTx/>
            <a:buNone/>
            <a:tabLst/>
            <a:defRPr/>
          </a:pPr>
          <a:endParaRPr kumimoji="0" lang="sv-SE" sz="800" b="0" i="0" u="none" strike="noStrike" kern="0" cap="none" spc="0" normalizeH="0" baseline="0" noProof="0">
            <a:ln>
              <a:noFill/>
            </a:ln>
            <a:solidFill>
              <a:prstClr val="black"/>
            </a:solidFill>
            <a:effectLst/>
            <a:uLnTx/>
            <a:uFillTx/>
            <a:latin typeface="+mn-lt"/>
          </a:endParaRPr>
        </a:p>
        <a:p>
          <a:pPr marL="0" marR="0" lvl="0" indent="0" defTabSz="194400" eaLnBrk="1" fontAlgn="auto" latinLnBrk="0" hangingPunct="1">
            <a:lnSpc>
              <a:spcPct val="100000"/>
            </a:lnSpc>
            <a:spcBef>
              <a:spcPts val="0"/>
            </a:spcBef>
            <a:spcAft>
              <a:spcPts val="0"/>
            </a:spcAft>
            <a:buClrTx/>
            <a:buSzTx/>
            <a:buFontTx/>
            <a:buNone/>
            <a:tabLst/>
            <a:defRPr/>
          </a:pPr>
          <a:r>
            <a:rPr kumimoji="0" lang="sv-SE" sz="800" b="1" i="0" u="none" strike="noStrike" kern="0" cap="none" spc="0" normalizeH="0" baseline="0" noProof="0">
              <a:ln>
                <a:noFill/>
              </a:ln>
              <a:solidFill>
                <a:prstClr val="black"/>
              </a:solidFill>
              <a:effectLst/>
              <a:uLnTx/>
              <a:uFillTx/>
              <a:latin typeface="+mn-lt"/>
            </a:rPr>
            <a:t>..    Uppgift har inte rapporterats</a:t>
          </a:r>
        </a:p>
        <a:p>
          <a:pPr marL="0" marR="0" lvl="0" indent="0" defTabSz="194400" eaLnBrk="1" fontAlgn="auto" latinLnBrk="0" hangingPunct="1">
            <a:lnSpc>
              <a:spcPct val="100000"/>
            </a:lnSpc>
            <a:spcBef>
              <a:spcPts val="0"/>
            </a:spcBef>
            <a:spcAft>
              <a:spcPts val="0"/>
            </a:spcAft>
            <a:buClrTx/>
            <a:buSzTx/>
            <a:buFontTx/>
            <a:buNone/>
            <a:tabLst/>
            <a:defRPr/>
          </a:pPr>
          <a:r>
            <a:rPr kumimoji="0" lang="sv-SE" sz="800" b="0" i="0" u="none" strike="noStrike" kern="0" cap="none" spc="0" normalizeH="0" baseline="0" noProof="0">
              <a:ln>
                <a:noFill/>
              </a:ln>
              <a:solidFill>
                <a:prstClr val="black"/>
              </a:solidFill>
              <a:effectLst/>
              <a:uLnTx/>
              <a:uFillTx/>
              <a:latin typeface="+mn-lt"/>
            </a:rPr>
            <a:t>      Value has not been reported</a:t>
          </a:r>
          <a:endParaRPr kumimoji="0" lang="sv-SE" sz="800" b="1" i="0" u="none" strike="noStrike" kern="0" cap="none" spc="0" normalizeH="0" baseline="0" noProof="0">
            <a:ln>
              <a:noFill/>
            </a:ln>
            <a:solidFill>
              <a:prstClr val="black"/>
            </a:solidFill>
            <a:effectLst/>
            <a:uLnTx/>
            <a:uFillTx/>
            <a:latin typeface="+mn-lt"/>
          </a:endParaRPr>
        </a:p>
      </xdr:txBody>
    </xdr:sp>
    <xdr:clientData/>
  </xdr:twoCellAnchor>
  <xdr:twoCellAnchor>
    <xdr:from>
      <xdr:col>16</xdr:col>
      <xdr:colOff>69850</xdr:colOff>
      <xdr:row>2</xdr:row>
      <xdr:rowOff>0</xdr:rowOff>
    </xdr:from>
    <xdr:to>
      <xdr:col>18</xdr:col>
      <xdr:colOff>501650</xdr:colOff>
      <xdr:row>4</xdr:row>
      <xdr:rowOff>31750</xdr:rowOff>
    </xdr:to>
    <xdr:sp macro="" textlink="">
      <xdr:nvSpPr>
        <xdr:cNvPr id="4" name="Rektangel med rundade hörn 3">
          <a:hlinkClick xmlns:r="http://schemas.openxmlformats.org/officeDocument/2006/relationships" r:id="rId1"/>
        </xdr:cNvPr>
        <xdr:cNvSpPr/>
      </xdr:nvSpPr>
      <xdr:spPr>
        <a:xfrm>
          <a:off x="9994900" y="479425"/>
          <a:ext cx="1803400" cy="533400"/>
        </a:xfrm>
        <a:prstGeom prst="roundRect">
          <a:avLst/>
        </a:prstGeom>
        <a:solidFill>
          <a:srgbClr val="DAD7CB"/>
        </a:solidFill>
        <a:ln w="9525">
          <a:solidFill>
            <a:schemeClr val="accent5"/>
          </a:solidFill>
        </a:ln>
        <a:effectLst>
          <a:outerShdw blurRad="40005" dist="22860" dir="5400000" rotWithShape="0">
            <a:srgbClr val="000000">
              <a:alpha val="35000"/>
            </a:srgbClr>
          </a:outerShdw>
        </a:effectLst>
        <a:scene3d>
          <a:camera prst="orthographicFront"/>
          <a:lightRig rig="threePt" dir="t"/>
        </a:scene3d>
        <a:sp3d>
          <a:bevelT w="63500" h="254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indent="0" algn="ctr"/>
          <a:r>
            <a:rPr lang="sv-SE" sz="1000" b="1">
              <a:solidFill>
                <a:srgbClr val="000000"/>
              </a:solidFill>
              <a:latin typeface="Century Gothic" panose="020B0502020202020204" pitchFamily="34" charset="0"/>
            </a:rPr>
            <a:t>Tillbaka till innehållsförteckningen</a:t>
          </a:r>
        </a:p>
      </xdr:txBody>
    </xdr:sp>
    <xdr:clientData/>
  </xdr:twoCellAnchor>
</xdr:wsDr>
</file>

<file path=xl/theme/theme1.xml><?xml version="1.0" encoding="utf-8"?>
<a:theme xmlns:a="http://schemas.openxmlformats.org/drawingml/2006/main" name="Default theme">
  <a:themeElements>
    <a:clrScheme name="Socialstyrelsen">
      <a:dk1>
        <a:sysClr val="windowText" lastClr="000000"/>
      </a:dk1>
      <a:lt1>
        <a:srgbClr val="DAD7CB"/>
      </a:lt1>
      <a:dk2>
        <a:srgbClr val="8D6E97"/>
      </a:dk2>
      <a:lt2>
        <a:srgbClr val="4A7729"/>
      </a:lt2>
      <a:accent1>
        <a:srgbClr val="A6BCC6"/>
      </a:accent1>
      <a:accent2>
        <a:srgbClr val="7D9AAA"/>
      </a:accent2>
      <a:accent3>
        <a:srgbClr val="D3BF96"/>
      </a:accent3>
      <a:accent4>
        <a:srgbClr val="002B45"/>
      </a:accent4>
      <a:accent5>
        <a:srgbClr val="857363"/>
      </a:accent5>
      <a:accent6>
        <a:srgbClr val="452325"/>
      </a:accent6>
      <a:hlink>
        <a:srgbClr val="000000"/>
      </a:hlink>
      <a:folHlink>
        <a:srgbClr val="000000"/>
      </a:folHlink>
    </a:clrScheme>
    <a:fontScheme name="Socialstyrelsen">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6.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7.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8.xml><?xml version="1.0" encoding="utf-8"?>
<a:themeOverride xmlns:a="http://schemas.openxmlformats.org/drawingml/2006/main">
  <a:clrScheme name="Anpassat 61">
    <a:dk1>
      <a:sysClr val="windowText" lastClr="000000"/>
    </a:dk1>
    <a:lt1>
      <a:srgbClr val="DAD7CB"/>
    </a:lt1>
    <a:dk2>
      <a:srgbClr val="8D6E97"/>
    </a:dk2>
    <a:lt2>
      <a:srgbClr val="4A7729"/>
    </a:lt2>
    <a:accent1>
      <a:srgbClr val="E0E6E6"/>
    </a:accent1>
    <a:accent2>
      <a:srgbClr val="7D9AAA"/>
    </a:accent2>
    <a:accent3>
      <a:srgbClr val="D3BF96"/>
    </a:accent3>
    <a:accent4>
      <a:srgbClr val="857363"/>
    </a:accent4>
    <a:accent5>
      <a:srgbClr val="452325"/>
    </a:accent5>
    <a:accent6>
      <a:srgbClr val="002B45"/>
    </a:accent6>
    <a:hlink>
      <a:srgbClr val="000000"/>
    </a:hlink>
    <a:folHlink>
      <a:srgbClr val="000000"/>
    </a:folHlink>
  </a:clrScheme>
  <a:fontScheme name="Anpassat 44">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hyperlink" Target="https://www.socialstyrelsen.se/statistik-och-data/statistik/statistikamnen/socialtjanstinsatser-till-aldre/" TargetMode="External"/><Relationship Id="rId2" Type="http://schemas.openxmlformats.org/officeDocument/2006/relationships/hyperlink" Target="http://www.socialstyrelsen.se/statistik-och-data/statistik/statistikdatabasen" TargetMode="External"/><Relationship Id="rId1" Type="http://schemas.openxmlformats.org/officeDocument/2006/relationships/hyperlink" Target="mailto:andreas.kroksgard@socialstyrelsen.se"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mailto:Michaela.Prochazka@socialstyrelsen.se"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socialstyrelsen.se/statistik-och-data/statistik/statistikamnen/socialtjanstinsatser-till-aldre/"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4">
    <tabColor theme="4"/>
  </sheetPr>
  <dimension ref="A5:P48"/>
  <sheetViews>
    <sheetView zoomScaleNormal="100" zoomScalePageLayoutView="80" workbookViewId="0"/>
  </sheetViews>
  <sheetFormatPr defaultColWidth="9" defaultRowHeight="11.5"/>
  <cols>
    <col min="1" max="1" width="4.08203125" style="1" customWidth="1"/>
    <col min="2" max="2" width="17" style="1" customWidth="1"/>
    <col min="3" max="3" width="8.9140625" style="1" customWidth="1"/>
    <col min="4" max="4" width="8" style="1" customWidth="1"/>
    <col min="5" max="5" width="11.58203125" style="1" customWidth="1"/>
    <col min="6" max="16384" width="9" style="1"/>
  </cols>
  <sheetData>
    <row r="5" spans="1:14">
      <c r="J5" s="19"/>
    </row>
    <row r="9" spans="1:14" ht="12.5">
      <c r="B9" s="13" t="s">
        <v>584</v>
      </c>
      <c r="N9" s="2"/>
    </row>
    <row r="10" spans="1:14" ht="12.5">
      <c r="B10" s="13"/>
    </row>
    <row r="11" spans="1:14" ht="12.5">
      <c r="B11" s="13" t="s">
        <v>583</v>
      </c>
    </row>
    <row r="12" spans="1:14" ht="12.5">
      <c r="B12" s="33" t="s">
        <v>582</v>
      </c>
    </row>
    <row r="13" spans="1:14" ht="12">
      <c r="B13" s="18"/>
    </row>
    <row r="14" spans="1:14" ht="15" customHeight="1">
      <c r="A14" s="18"/>
      <c r="B14" s="14" t="s">
        <v>6</v>
      </c>
      <c r="C14" s="18"/>
      <c r="D14" s="288" t="s">
        <v>589</v>
      </c>
      <c r="E14" s="125"/>
      <c r="F14" s="18"/>
      <c r="G14" s="18"/>
      <c r="H14" s="18"/>
      <c r="I14" s="18"/>
      <c r="J14" s="18"/>
    </row>
    <row r="15" spans="1:14" ht="15" customHeight="1">
      <c r="A15" s="18"/>
      <c r="B15" s="14" t="s">
        <v>464</v>
      </c>
      <c r="C15" s="18"/>
      <c r="D15" s="290" t="s">
        <v>590</v>
      </c>
      <c r="E15" s="126"/>
      <c r="F15" s="18"/>
      <c r="G15" s="18"/>
      <c r="H15" s="18"/>
      <c r="I15" s="18"/>
      <c r="J15" s="18"/>
    </row>
    <row r="16" spans="1:14" ht="15" customHeight="1">
      <c r="A16" s="18"/>
      <c r="B16" s="14" t="s">
        <v>12</v>
      </c>
      <c r="C16" s="18"/>
      <c r="D16" s="289">
        <v>44314</v>
      </c>
      <c r="E16" s="126"/>
      <c r="F16" s="18"/>
      <c r="G16" s="18"/>
      <c r="H16" s="18"/>
      <c r="I16" s="18"/>
      <c r="J16" s="18"/>
    </row>
    <row r="17" spans="1:16" ht="15" customHeight="1">
      <c r="A17" s="18"/>
      <c r="B17" s="14" t="s">
        <v>7</v>
      </c>
      <c r="C17" s="18"/>
      <c r="D17" s="289" t="s">
        <v>473</v>
      </c>
      <c r="E17" s="66"/>
      <c r="F17" s="18"/>
      <c r="G17" s="18"/>
      <c r="H17" s="18"/>
      <c r="I17" s="18"/>
      <c r="J17" s="18"/>
    </row>
    <row r="18" spans="1:16" ht="15" customHeight="1">
      <c r="A18" s="18"/>
      <c r="B18" s="14"/>
      <c r="C18" s="18"/>
      <c r="D18" s="3"/>
      <c r="E18" s="66"/>
      <c r="F18" s="18"/>
      <c r="G18" s="18"/>
      <c r="H18" s="18"/>
      <c r="I18" s="18"/>
      <c r="J18" s="18"/>
    </row>
    <row r="19" spans="1:16" ht="15" customHeight="1">
      <c r="A19" s="18"/>
      <c r="B19" s="14"/>
      <c r="C19" s="18"/>
      <c r="D19" s="66" t="s">
        <v>11</v>
      </c>
      <c r="E19" s="66"/>
      <c r="F19" s="18"/>
      <c r="G19" s="18"/>
      <c r="H19" s="18"/>
      <c r="I19" s="18"/>
      <c r="J19" s="18"/>
    </row>
    <row r="20" spans="1:16" ht="15" customHeight="1">
      <c r="A20" s="18"/>
      <c r="B20" s="14"/>
      <c r="C20" s="18"/>
      <c r="D20" s="66" t="s">
        <v>13</v>
      </c>
      <c r="E20" s="66"/>
      <c r="F20" s="18"/>
      <c r="G20" s="18"/>
      <c r="H20" s="18"/>
      <c r="I20" s="18"/>
      <c r="J20" s="18"/>
    </row>
    <row r="21" spans="1:16" ht="15" customHeight="1">
      <c r="A21" s="18"/>
      <c r="B21" s="14"/>
      <c r="C21" s="18"/>
      <c r="E21" s="18"/>
      <c r="F21" s="18"/>
      <c r="G21" s="18"/>
      <c r="H21" s="18"/>
      <c r="I21" s="18"/>
      <c r="J21" s="18"/>
    </row>
    <row r="22" spans="1:16" ht="15" customHeight="1">
      <c r="A22" s="18"/>
      <c r="B22" s="14"/>
      <c r="C22" s="18"/>
      <c r="D22" s="18"/>
      <c r="E22" s="18"/>
      <c r="F22" s="20"/>
      <c r="G22" s="20"/>
      <c r="H22" s="20"/>
      <c r="I22" s="18"/>
      <c r="J22" s="18"/>
    </row>
    <row r="23" spans="1:16" s="19" customFormat="1" ht="15" customHeight="1">
      <c r="A23" s="20"/>
      <c r="B23" s="21" t="s">
        <v>14</v>
      </c>
      <c r="C23" s="20"/>
      <c r="D23" s="88" t="s">
        <v>494</v>
      </c>
      <c r="E23" s="20"/>
      <c r="F23" s="20"/>
      <c r="G23" s="22"/>
      <c r="H23" s="20"/>
      <c r="I23" s="20"/>
      <c r="J23" s="20"/>
    </row>
    <row r="24" spans="1:16" s="19" customFormat="1" ht="15" customHeight="1">
      <c r="A24" s="20"/>
      <c r="B24" s="21"/>
      <c r="C24" s="20"/>
      <c r="D24" s="20"/>
      <c r="E24" s="20"/>
      <c r="F24" s="20"/>
      <c r="G24" s="22"/>
      <c r="H24" s="20"/>
      <c r="I24" s="20"/>
      <c r="J24" s="20"/>
    </row>
    <row r="25" spans="1:16" s="19" customFormat="1" ht="15" customHeight="1">
      <c r="A25" s="20"/>
      <c r="B25" s="21" t="s">
        <v>15</v>
      </c>
      <c r="C25" s="20"/>
      <c r="D25" s="88" t="s">
        <v>490</v>
      </c>
      <c r="E25" s="20"/>
      <c r="F25" s="20"/>
      <c r="G25" s="22"/>
      <c r="H25" s="20"/>
      <c r="I25" s="20"/>
      <c r="J25" s="20"/>
    </row>
    <row r="26" spans="1:16" ht="15" customHeight="1">
      <c r="A26" s="18"/>
      <c r="B26" s="21"/>
      <c r="C26" s="20"/>
      <c r="D26" s="20"/>
      <c r="E26" s="20"/>
      <c r="F26" s="18"/>
      <c r="G26" s="18"/>
      <c r="H26" s="18"/>
      <c r="I26" s="18"/>
      <c r="J26" s="18"/>
    </row>
    <row r="27" spans="1:16" ht="15" customHeight="1">
      <c r="A27" s="18"/>
      <c r="B27" s="14" t="s">
        <v>9</v>
      </c>
      <c r="C27" s="20"/>
      <c r="D27" s="20" t="s">
        <v>491</v>
      </c>
      <c r="E27" s="20"/>
      <c r="F27" s="22"/>
      <c r="G27" s="18"/>
      <c r="H27" s="18"/>
      <c r="I27" s="18"/>
      <c r="J27" s="18"/>
    </row>
    <row r="28" spans="1:16" ht="13.5" customHeight="1">
      <c r="A28" s="18"/>
      <c r="B28" s="14"/>
      <c r="C28" s="20"/>
      <c r="D28" s="20" t="s">
        <v>492</v>
      </c>
      <c r="E28" s="66"/>
      <c r="F28" s="18"/>
      <c r="G28" s="18"/>
      <c r="H28" s="18"/>
      <c r="I28" s="18"/>
      <c r="J28" s="18"/>
    </row>
    <row r="29" spans="1:16" ht="13.5" customHeight="1">
      <c r="A29" s="18"/>
      <c r="B29" s="14"/>
      <c r="C29" s="18"/>
      <c r="D29" s="18" t="s">
        <v>493</v>
      </c>
      <c r="F29" s="18"/>
      <c r="G29" s="18"/>
      <c r="H29" s="18"/>
      <c r="I29" s="18"/>
      <c r="J29" s="18"/>
    </row>
    <row r="30" spans="1:16" ht="12">
      <c r="A30" s="18"/>
      <c r="C30" s="18"/>
      <c r="D30" s="18"/>
      <c r="F30" s="18"/>
      <c r="G30" s="18"/>
      <c r="H30" s="18"/>
      <c r="I30" s="18"/>
      <c r="J30" s="18"/>
    </row>
    <row r="31" spans="1:16" ht="13">
      <c r="A31" s="18"/>
      <c r="B31" s="18"/>
      <c r="C31" s="18"/>
      <c r="D31" s="18" t="s">
        <v>495</v>
      </c>
      <c r="E31" s="127"/>
      <c r="F31" s="18"/>
      <c r="H31" s="18"/>
      <c r="I31" s="18"/>
      <c r="J31" s="18"/>
      <c r="K31" s="18"/>
      <c r="L31" s="18"/>
      <c r="M31" s="18"/>
      <c r="N31" s="18"/>
      <c r="O31" s="18"/>
      <c r="P31" s="18"/>
    </row>
    <row r="32" spans="1:16" ht="13">
      <c r="A32" s="18"/>
      <c r="B32" s="33"/>
      <c r="C32" s="33"/>
      <c r="D32" s="20" t="s">
        <v>492</v>
      </c>
      <c r="E32" s="22"/>
      <c r="F32" s="18"/>
      <c r="H32" s="18"/>
      <c r="I32" s="18"/>
      <c r="J32" s="18"/>
      <c r="K32" s="18"/>
      <c r="L32" s="18"/>
      <c r="M32" s="18"/>
      <c r="N32" s="18"/>
      <c r="O32" s="18"/>
      <c r="P32" s="18"/>
    </row>
    <row r="33" spans="1:16" ht="12">
      <c r="A33" s="18"/>
      <c r="B33" s="18"/>
      <c r="C33" s="18"/>
      <c r="D33" s="18" t="s">
        <v>496</v>
      </c>
      <c r="E33" s="18"/>
      <c r="F33" s="18"/>
      <c r="G33" s="18"/>
      <c r="H33" s="18"/>
      <c r="I33" s="18"/>
      <c r="J33" s="18"/>
      <c r="K33" s="18"/>
      <c r="L33" s="18"/>
      <c r="M33" s="18"/>
      <c r="N33" s="18"/>
      <c r="O33" s="18"/>
      <c r="P33" s="18"/>
    </row>
    <row r="34" spans="1:16" ht="12">
      <c r="A34" s="18"/>
      <c r="B34" s="18"/>
      <c r="C34" s="18"/>
      <c r="D34" s="18"/>
      <c r="E34" s="18"/>
      <c r="F34" s="18"/>
      <c r="H34" s="18"/>
      <c r="I34" s="18"/>
      <c r="J34" s="18"/>
      <c r="K34" s="18"/>
      <c r="L34" s="18"/>
      <c r="M34" s="18"/>
      <c r="N34" s="18"/>
      <c r="O34" s="18"/>
      <c r="P34" s="18"/>
    </row>
    <row r="35" spans="1:16" ht="12">
      <c r="A35" s="18"/>
      <c r="B35" s="18"/>
      <c r="C35" s="18"/>
      <c r="D35" s="18"/>
      <c r="E35" s="18"/>
      <c r="F35" s="18"/>
      <c r="G35" s="18"/>
      <c r="H35" s="18"/>
      <c r="I35" s="18"/>
      <c r="J35" s="18"/>
    </row>
    <row r="36" spans="1:16" ht="12">
      <c r="A36" s="18"/>
      <c r="B36" s="18"/>
      <c r="C36" s="18"/>
      <c r="D36" s="18"/>
      <c r="E36" s="18"/>
      <c r="F36" s="18"/>
      <c r="G36" s="18"/>
      <c r="H36" s="18"/>
      <c r="I36" s="18"/>
      <c r="J36" s="18"/>
    </row>
    <row r="37" spans="1:16" ht="12">
      <c r="A37" s="18"/>
      <c r="B37" s="18"/>
      <c r="C37" s="18"/>
      <c r="D37" s="18"/>
      <c r="E37" s="18"/>
      <c r="F37" s="18"/>
      <c r="G37" s="18"/>
      <c r="H37" s="18"/>
      <c r="I37" s="18"/>
      <c r="J37" s="18"/>
    </row>
    <row r="38" spans="1:16" ht="12">
      <c r="A38" s="18"/>
      <c r="B38" s="18"/>
      <c r="C38" s="18"/>
      <c r="D38" s="18"/>
      <c r="E38" s="18"/>
      <c r="F38" s="18"/>
      <c r="G38" s="18"/>
      <c r="H38" s="18"/>
      <c r="I38" s="18"/>
      <c r="J38" s="18"/>
    </row>
    <row r="39" spans="1:16" ht="12">
      <c r="A39" s="18"/>
      <c r="B39" s="18"/>
      <c r="C39" s="18"/>
      <c r="D39" s="18"/>
      <c r="E39" s="18"/>
      <c r="F39" s="18"/>
      <c r="G39" s="18"/>
      <c r="H39" s="18"/>
      <c r="I39" s="18"/>
      <c r="J39" s="18"/>
    </row>
    <row r="40" spans="1:16" ht="12">
      <c r="A40" s="18"/>
      <c r="B40" s="18"/>
      <c r="C40" s="18"/>
      <c r="D40" s="18"/>
      <c r="E40" s="18"/>
      <c r="F40" s="18"/>
      <c r="G40" s="18"/>
      <c r="H40" s="18"/>
      <c r="I40" s="18"/>
      <c r="J40" s="18"/>
    </row>
    <row r="41" spans="1:16" ht="12">
      <c r="A41" s="18"/>
      <c r="B41" s="18"/>
      <c r="C41" s="18"/>
      <c r="D41" s="18"/>
      <c r="E41" s="18"/>
      <c r="F41" s="18"/>
      <c r="G41" s="18"/>
      <c r="H41" s="18"/>
      <c r="I41" s="18"/>
      <c r="J41" s="18"/>
    </row>
    <row r="42" spans="1:16" ht="12">
      <c r="A42" s="18"/>
      <c r="B42" s="18"/>
      <c r="C42" s="18"/>
      <c r="D42" s="18"/>
      <c r="E42" s="18"/>
      <c r="F42" s="18"/>
      <c r="G42" s="18"/>
      <c r="H42" s="18"/>
      <c r="I42" s="18"/>
      <c r="J42" s="18"/>
    </row>
    <row r="43" spans="1:16" ht="12">
      <c r="A43" s="18"/>
      <c r="B43" s="18"/>
      <c r="C43" s="18"/>
      <c r="D43" s="18"/>
      <c r="E43" s="18"/>
      <c r="F43" s="18"/>
      <c r="G43" s="18"/>
      <c r="H43" s="18"/>
      <c r="I43" s="18"/>
      <c r="J43" s="18"/>
    </row>
    <row r="44" spans="1:16" ht="12">
      <c r="A44" s="18"/>
      <c r="B44" s="18"/>
      <c r="C44" s="18"/>
      <c r="D44" s="18"/>
      <c r="E44" s="18"/>
      <c r="F44" s="18"/>
      <c r="G44" s="18"/>
      <c r="H44" s="18"/>
      <c r="I44" s="18"/>
      <c r="J44" s="18"/>
    </row>
    <row r="45" spans="1:16" ht="12">
      <c r="A45" s="18"/>
      <c r="B45" s="18"/>
      <c r="C45" s="18"/>
      <c r="D45" s="18"/>
      <c r="E45" s="18"/>
      <c r="F45" s="18"/>
      <c r="G45" s="18"/>
      <c r="H45" s="18"/>
      <c r="I45" s="18"/>
      <c r="J45" s="18"/>
    </row>
    <row r="46" spans="1:16" ht="12">
      <c r="A46" s="18"/>
      <c r="B46" s="18"/>
      <c r="C46" s="18"/>
      <c r="D46" s="18"/>
      <c r="E46" s="18"/>
      <c r="F46" s="18"/>
      <c r="G46" s="18"/>
      <c r="H46" s="18"/>
      <c r="I46" s="18"/>
      <c r="J46" s="18"/>
    </row>
    <row r="47" spans="1:16" ht="12">
      <c r="A47" s="18"/>
      <c r="B47" s="18"/>
      <c r="C47" s="18"/>
      <c r="D47" s="18"/>
      <c r="E47" s="18"/>
      <c r="F47" s="18"/>
      <c r="G47" s="18"/>
      <c r="H47" s="18"/>
      <c r="I47" s="18"/>
      <c r="J47" s="18"/>
    </row>
    <row r="48" spans="1:16" ht="12">
      <c r="A48" s="18"/>
      <c r="B48" s="18"/>
      <c r="C48" s="18"/>
      <c r="D48" s="18"/>
      <c r="E48" s="18"/>
      <c r="F48" s="18"/>
      <c r="G48" s="18"/>
      <c r="H48" s="18"/>
      <c r="I48" s="18"/>
      <c r="J48" s="18"/>
    </row>
  </sheetData>
  <hyperlinks>
    <hyperlink ref="D29" r:id="rId1"/>
    <hyperlink ref="D25" r:id="rId2"/>
    <hyperlink ref="D23" r:id="rId3"/>
    <hyperlink ref="D33" r:id="rId4"/>
  </hyperlinks>
  <pageMargins left="0.7" right="0.7" top="0.75" bottom="0.75" header="0.3" footer="0.3"/>
  <pageSetup paperSize="9" orientation="portrait" r:id="rId5"/>
  <drawing r:id="rId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8"/>
  <dimension ref="A1:T38"/>
  <sheetViews>
    <sheetView zoomScaleNormal="100" workbookViewId="0"/>
  </sheetViews>
  <sheetFormatPr defaultColWidth="9" defaultRowHeight="12.75" customHeight="1"/>
  <cols>
    <col min="1" max="1" width="14.08203125" style="59" customWidth="1"/>
    <col min="2" max="16" width="7.58203125" style="59" customWidth="1"/>
    <col min="17" max="17" width="3.9140625" style="59" customWidth="1"/>
    <col min="18" max="16384" width="9" style="59"/>
  </cols>
  <sheetData>
    <row r="1" spans="1:20" s="53" customFormat="1" ht="18.75" customHeight="1">
      <c r="A1" s="138" t="s">
        <v>548</v>
      </c>
      <c r="B1" s="91"/>
      <c r="C1" s="91"/>
      <c r="D1" s="91"/>
      <c r="E1" s="91"/>
      <c r="F1" s="91"/>
      <c r="G1" s="91"/>
      <c r="H1" s="91"/>
      <c r="I1" s="91"/>
      <c r="J1" s="91"/>
      <c r="K1" s="91"/>
      <c r="L1" s="91"/>
      <c r="M1" s="91"/>
      <c r="N1" s="91"/>
      <c r="O1" s="91"/>
      <c r="P1" s="91"/>
      <c r="Q1" s="50"/>
      <c r="R1" s="50"/>
      <c r="S1" s="50"/>
      <c r="T1" s="50"/>
    </row>
    <row r="2" spans="1:20" s="54" customFormat="1" ht="12.75" customHeight="1" thickBot="1">
      <c r="A2" s="96" t="s">
        <v>519</v>
      </c>
      <c r="B2" s="96"/>
      <c r="C2" s="96"/>
      <c r="D2" s="96"/>
      <c r="E2" s="96"/>
      <c r="F2" s="96"/>
      <c r="G2" s="96"/>
      <c r="H2" s="96"/>
      <c r="I2" s="96"/>
      <c r="J2" s="96"/>
      <c r="K2" s="96"/>
      <c r="L2" s="96"/>
      <c r="M2" s="96"/>
      <c r="N2" s="96"/>
      <c r="O2" s="96"/>
      <c r="P2" s="96"/>
      <c r="Q2" s="42"/>
      <c r="R2" s="42"/>
      <c r="S2" s="42"/>
      <c r="T2" s="42"/>
    </row>
    <row r="3" spans="1:20" s="55" customFormat="1" ht="18" customHeight="1" thickTop="1">
      <c r="A3" s="318" t="s">
        <v>433</v>
      </c>
      <c r="B3" s="332" t="s">
        <v>442</v>
      </c>
      <c r="C3" s="332"/>
      <c r="D3" s="332" t="s">
        <v>443</v>
      </c>
      <c r="E3" s="332"/>
      <c r="F3" s="332" t="s">
        <v>444</v>
      </c>
      <c r="G3" s="332"/>
      <c r="H3" s="331" t="s">
        <v>446</v>
      </c>
      <c r="I3" s="331"/>
      <c r="J3" s="331" t="s">
        <v>447</v>
      </c>
      <c r="K3" s="331"/>
      <c r="L3" s="331" t="s">
        <v>448</v>
      </c>
      <c r="M3" s="331"/>
      <c r="N3" s="331" t="s">
        <v>417</v>
      </c>
      <c r="O3" s="331"/>
      <c r="P3" s="331"/>
    </row>
    <row r="4" spans="1:20" s="55" customFormat="1" ht="11.5">
      <c r="A4" s="319"/>
      <c r="B4" s="43" t="s">
        <v>418</v>
      </c>
      <c r="C4" s="43" t="s">
        <v>419</v>
      </c>
      <c r="D4" s="43" t="s">
        <v>418</v>
      </c>
      <c r="E4" s="43" t="s">
        <v>419</v>
      </c>
      <c r="F4" s="43" t="s">
        <v>418</v>
      </c>
      <c r="G4" s="43" t="s">
        <v>419</v>
      </c>
      <c r="H4" s="43" t="s">
        <v>418</v>
      </c>
      <c r="I4" s="43" t="s">
        <v>419</v>
      </c>
      <c r="J4" s="43" t="s">
        <v>418</v>
      </c>
      <c r="K4" s="43" t="s">
        <v>419</v>
      </c>
      <c r="L4" s="43" t="s">
        <v>418</v>
      </c>
      <c r="M4" s="43" t="s">
        <v>419</v>
      </c>
      <c r="N4" s="43" t="s">
        <v>418</v>
      </c>
      <c r="O4" s="43" t="s">
        <v>419</v>
      </c>
      <c r="P4" s="43" t="s">
        <v>416</v>
      </c>
    </row>
    <row r="5" spans="1:20" s="56" customFormat="1" ht="12.75" customHeight="1">
      <c r="A5" s="232" t="s">
        <v>540</v>
      </c>
      <c r="B5" s="161">
        <v>1055</v>
      </c>
      <c r="C5" s="161">
        <v>837</v>
      </c>
      <c r="D5" s="161">
        <v>1590</v>
      </c>
      <c r="E5" s="161">
        <v>859</v>
      </c>
      <c r="F5" s="161">
        <v>2565</v>
      </c>
      <c r="G5" s="161">
        <v>1245</v>
      </c>
      <c r="H5" s="161">
        <v>3108</v>
      </c>
      <c r="I5" s="161">
        <v>1313</v>
      </c>
      <c r="J5" s="161">
        <v>1816</v>
      </c>
      <c r="K5" s="161">
        <v>733</v>
      </c>
      <c r="L5" s="161">
        <v>485</v>
      </c>
      <c r="M5" s="161">
        <v>173</v>
      </c>
      <c r="N5" s="161">
        <v>10619</v>
      </c>
      <c r="O5" s="161">
        <v>5160</v>
      </c>
      <c r="P5" s="161">
        <v>15779</v>
      </c>
      <c r="R5" s="57"/>
    </row>
    <row r="6" spans="1:20" s="65" customFormat="1" ht="12.75" customHeight="1">
      <c r="A6" s="233" t="s">
        <v>541</v>
      </c>
      <c r="B6" s="161">
        <v>8</v>
      </c>
      <c r="C6" s="161">
        <v>4</v>
      </c>
      <c r="D6" s="161">
        <v>24</v>
      </c>
      <c r="E6" s="161">
        <v>15</v>
      </c>
      <c r="F6" s="161">
        <v>33</v>
      </c>
      <c r="G6" s="161">
        <v>14</v>
      </c>
      <c r="H6" s="161">
        <v>32</v>
      </c>
      <c r="I6" s="161">
        <v>20</v>
      </c>
      <c r="J6" s="161">
        <v>30</v>
      </c>
      <c r="K6" s="161">
        <v>9</v>
      </c>
      <c r="L6" s="161">
        <v>2</v>
      </c>
      <c r="M6" s="161">
        <v>3</v>
      </c>
      <c r="N6" s="161">
        <v>129</v>
      </c>
      <c r="O6" s="161">
        <v>65</v>
      </c>
      <c r="P6" s="161">
        <v>194</v>
      </c>
    </row>
    <row r="7" spans="1:20" ht="12.75" customHeight="1">
      <c r="A7" s="234" t="s">
        <v>542</v>
      </c>
      <c r="B7" s="161">
        <v>3652</v>
      </c>
      <c r="C7" s="161">
        <v>3312</v>
      </c>
      <c r="D7" s="161">
        <v>4367</v>
      </c>
      <c r="E7" s="161">
        <v>2932</v>
      </c>
      <c r="F7" s="161">
        <v>6267</v>
      </c>
      <c r="G7" s="161">
        <v>3570</v>
      </c>
      <c r="H7" s="161">
        <v>7452</v>
      </c>
      <c r="I7" s="161">
        <v>3660</v>
      </c>
      <c r="J7" s="161">
        <v>4714</v>
      </c>
      <c r="K7" s="161">
        <v>2178</v>
      </c>
      <c r="L7" s="161">
        <v>1330</v>
      </c>
      <c r="M7" s="161">
        <v>553</v>
      </c>
      <c r="N7" s="161">
        <v>27782</v>
      </c>
      <c r="O7" s="161">
        <v>16205</v>
      </c>
      <c r="P7" s="161">
        <v>43987</v>
      </c>
    </row>
    <row r="8" spans="1:20" s="65" customFormat="1" ht="12.75" customHeight="1">
      <c r="A8" s="234" t="s">
        <v>543</v>
      </c>
      <c r="B8" s="161">
        <v>2204</v>
      </c>
      <c r="C8" s="161">
        <v>2099</v>
      </c>
      <c r="D8" s="161">
        <v>2622</v>
      </c>
      <c r="E8" s="161">
        <v>1897</v>
      </c>
      <c r="F8" s="161">
        <v>3752</v>
      </c>
      <c r="G8" s="161">
        <v>2085</v>
      </c>
      <c r="H8" s="161">
        <v>4838</v>
      </c>
      <c r="I8" s="161">
        <v>2141</v>
      </c>
      <c r="J8" s="161">
        <v>3664</v>
      </c>
      <c r="K8" s="161">
        <v>1399</v>
      </c>
      <c r="L8" s="161">
        <v>1220</v>
      </c>
      <c r="M8" s="161">
        <v>434</v>
      </c>
      <c r="N8" s="161">
        <v>18300</v>
      </c>
      <c r="O8" s="161">
        <v>10055</v>
      </c>
      <c r="P8" s="161">
        <v>28355</v>
      </c>
    </row>
    <row r="9" spans="1:20" ht="12.75" customHeight="1">
      <c r="A9" s="234" t="s">
        <v>544</v>
      </c>
      <c r="B9" s="161">
        <v>2038</v>
      </c>
      <c r="C9" s="161">
        <v>2006</v>
      </c>
      <c r="D9" s="161">
        <v>2406</v>
      </c>
      <c r="E9" s="161">
        <v>1775</v>
      </c>
      <c r="F9" s="161">
        <v>3610</v>
      </c>
      <c r="G9" s="161">
        <v>2078</v>
      </c>
      <c r="H9" s="161">
        <v>4659</v>
      </c>
      <c r="I9" s="161">
        <v>2184</v>
      </c>
      <c r="J9" s="161">
        <v>3724</v>
      </c>
      <c r="K9" s="161">
        <v>1397</v>
      </c>
      <c r="L9" s="161">
        <v>1426</v>
      </c>
      <c r="M9" s="161">
        <v>445</v>
      </c>
      <c r="N9" s="161">
        <v>17863</v>
      </c>
      <c r="O9" s="161">
        <v>9885</v>
      </c>
      <c r="P9" s="161">
        <v>27748</v>
      </c>
    </row>
    <row r="10" spans="1:20" s="65" customFormat="1" ht="12.75" customHeight="1">
      <c r="A10" s="234" t="s">
        <v>545</v>
      </c>
      <c r="B10" s="161">
        <v>1486</v>
      </c>
      <c r="C10" s="161">
        <v>1386</v>
      </c>
      <c r="D10" s="161">
        <v>1719</v>
      </c>
      <c r="E10" s="161">
        <v>1314</v>
      </c>
      <c r="F10" s="161">
        <v>2571</v>
      </c>
      <c r="G10" s="161">
        <v>1499</v>
      </c>
      <c r="H10" s="161">
        <v>3185</v>
      </c>
      <c r="I10" s="161">
        <v>1481</v>
      </c>
      <c r="J10" s="161">
        <v>2811</v>
      </c>
      <c r="K10" s="161">
        <v>1075</v>
      </c>
      <c r="L10" s="161">
        <v>1190</v>
      </c>
      <c r="M10" s="161">
        <v>331</v>
      </c>
      <c r="N10" s="161">
        <v>12962</v>
      </c>
      <c r="O10" s="161">
        <v>7086</v>
      </c>
      <c r="P10" s="161">
        <v>20048</v>
      </c>
    </row>
    <row r="11" spans="1:20" ht="12.75" customHeight="1">
      <c r="A11" s="234" t="s">
        <v>546</v>
      </c>
      <c r="B11" s="161">
        <v>867</v>
      </c>
      <c r="C11" s="161">
        <v>808</v>
      </c>
      <c r="D11" s="161">
        <v>1030</v>
      </c>
      <c r="E11" s="161">
        <v>731</v>
      </c>
      <c r="F11" s="161">
        <v>1530</v>
      </c>
      <c r="G11" s="161">
        <v>811</v>
      </c>
      <c r="H11" s="161">
        <v>1912</v>
      </c>
      <c r="I11" s="161">
        <v>791</v>
      </c>
      <c r="J11" s="161">
        <v>1783</v>
      </c>
      <c r="K11" s="161">
        <v>583</v>
      </c>
      <c r="L11" s="161">
        <v>841</v>
      </c>
      <c r="M11" s="161">
        <v>215</v>
      </c>
      <c r="N11" s="161">
        <v>7963</v>
      </c>
      <c r="O11" s="161">
        <v>3939</v>
      </c>
      <c r="P11" s="161">
        <v>11902</v>
      </c>
    </row>
    <row r="12" spans="1:20" s="65" customFormat="1" ht="12.75" customHeight="1">
      <c r="A12" s="234" t="s">
        <v>547</v>
      </c>
      <c r="B12" s="161">
        <v>379</v>
      </c>
      <c r="C12" s="161">
        <v>311</v>
      </c>
      <c r="D12" s="161">
        <v>447</v>
      </c>
      <c r="E12" s="161">
        <v>297</v>
      </c>
      <c r="F12" s="161">
        <v>590</v>
      </c>
      <c r="G12" s="161">
        <v>341</v>
      </c>
      <c r="H12" s="161">
        <v>739</v>
      </c>
      <c r="I12" s="161">
        <v>287</v>
      </c>
      <c r="J12" s="161">
        <v>740</v>
      </c>
      <c r="K12" s="161">
        <v>221</v>
      </c>
      <c r="L12" s="161">
        <v>394</v>
      </c>
      <c r="M12" s="161">
        <v>87</v>
      </c>
      <c r="N12" s="161">
        <v>3289</v>
      </c>
      <c r="O12" s="161">
        <v>1544</v>
      </c>
      <c r="P12" s="161">
        <v>4833</v>
      </c>
    </row>
    <row r="13" spans="1:20" ht="12.75" customHeight="1">
      <c r="A13" s="234" t="s">
        <v>426</v>
      </c>
      <c r="B13" s="161">
        <v>46</v>
      </c>
      <c r="C13" s="161">
        <v>40</v>
      </c>
      <c r="D13" s="161">
        <v>59</v>
      </c>
      <c r="E13" s="161">
        <v>34</v>
      </c>
      <c r="F13" s="161">
        <v>73</v>
      </c>
      <c r="G13" s="161">
        <v>40</v>
      </c>
      <c r="H13" s="161">
        <v>76</v>
      </c>
      <c r="I13" s="161">
        <v>32</v>
      </c>
      <c r="J13" s="161">
        <v>89</v>
      </c>
      <c r="K13" s="161">
        <v>31</v>
      </c>
      <c r="L13" s="161">
        <v>41</v>
      </c>
      <c r="M13" s="161">
        <v>11</v>
      </c>
      <c r="N13" s="161">
        <v>384</v>
      </c>
      <c r="O13" s="161">
        <v>188</v>
      </c>
      <c r="P13" s="161">
        <v>572</v>
      </c>
    </row>
    <row r="14" spans="1:20" s="65" customFormat="1" ht="12.75" customHeight="1">
      <c r="A14" s="234" t="s">
        <v>479</v>
      </c>
      <c r="B14" s="161">
        <v>121</v>
      </c>
      <c r="C14" s="161">
        <v>115</v>
      </c>
      <c r="D14" s="161">
        <v>130</v>
      </c>
      <c r="E14" s="161">
        <v>140</v>
      </c>
      <c r="F14" s="161">
        <v>279</v>
      </c>
      <c r="G14" s="161">
        <v>169</v>
      </c>
      <c r="H14" s="161">
        <v>335</v>
      </c>
      <c r="I14" s="161">
        <v>172</v>
      </c>
      <c r="J14" s="161">
        <v>285</v>
      </c>
      <c r="K14" s="161">
        <v>106</v>
      </c>
      <c r="L14" s="161">
        <v>119</v>
      </c>
      <c r="M14" s="161">
        <v>31</v>
      </c>
      <c r="N14" s="161">
        <v>1269</v>
      </c>
      <c r="O14" s="161">
        <v>733</v>
      </c>
      <c r="P14" s="161">
        <v>2002</v>
      </c>
    </row>
    <row r="15" spans="1:20" ht="12.75" customHeight="1">
      <c r="A15" s="234" t="s">
        <v>427</v>
      </c>
      <c r="B15" s="161">
        <v>796</v>
      </c>
      <c r="C15" s="161">
        <v>701</v>
      </c>
      <c r="D15" s="161">
        <v>1021</v>
      </c>
      <c r="E15" s="161">
        <v>728</v>
      </c>
      <c r="F15" s="161">
        <v>1739</v>
      </c>
      <c r="G15" s="161">
        <v>924</v>
      </c>
      <c r="H15" s="161">
        <v>2023</v>
      </c>
      <c r="I15" s="161">
        <v>1023</v>
      </c>
      <c r="J15" s="161">
        <v>1284</v>
      </c>
      <c r="K15" s="161">
        <v>572</v>
      </c>
      <c r="L15" s="161">
        <v>307</v>
      </c>
      <c r="M15" s="161">
        <v>137</v>
      </c>
      <c r="N15" s="161">
        <v>7170</v>
      </c>
      <c r="O15" s="161">
        <v>4085</v>
      </c>
      <c r="P15" s="161">
        <v>11255</v>
      </c>
    </row>
    <row r="16" spans="1:20" ht="12.75" customHeight="1" thickBot="1">
      <c r="A16" s="164" t="s">
        <v>416</v>
      </c>
      <c r="B16" s="164">
        <v>12646</v>
      </c>
      <c r="C16" s="164">
        <v>11617</v>
      </c>
      <c r="D16" s="164">
        <v>15410</v>
      </c>
      <c r="E16" s="164">
        <v>10717</v>
      </c>
      <c r="F16" s="164">
        <v>23000</v>
      </c>
      <c r="G16" s="164">
        <v>12774</v>
      </c>
      <c r="H16" s="164">
        <v>28351</v>
      </c>
      <c r="I16" s="164">
        <v>13099</v>
      </c>
      <c r="J16" s="164">
        <v>20935</v>
      </c>
      <c r="K16" s="164">
        <v>8304</v>
      </c>
      <c r="L16" s="164">
        <v>7354</v>
      </c>
      <c r="M16" s="164">
        <v>2419</v>
      </c>
      <c r="N16" s="164">
        <v>107696</v>
      </c>
      <c r="O16" s="164">
        <v>58930</v>
      </c>
      <c r="P16" s="164">
        <v>166626</v>
      </c>
    </row>
    <row r="17" spans="1:17" ht="12.75" customHeight="1" thickTop="1">
      <c r="A17" s="122" t="s">
        <v>457</v>
      </c>
      <c r="B17" s="104"/>
      <c r="C17" s="104"/>
      <c r="D17" s="104"/>
      <c r="E17" s="104"/>
      <c r="F17" s="104"/>
      <c r="G17" s="104"/>
      <c r="H17" s="104"/>
      <c r="I17" s="104"/>
      <c r="J17" s="104"/>
      <c r="K17" s="104"/>
      <c r="L17" s="104"/>
      <c r="M17" s="104"/>
      <c r="N17" s="104"/>
      <c r="O17" s="104"/>
      <c r="P17" s="104"/>
    </row>
    <row r="18" spans="1:17" ht="12.75" customHeight="1">
      <c r="A18" s="122" t="s">
        <v>487</v>
      </c>
      <c r="B18" s="98"/>
      <c r="C18" s="98"/>
      <c r="D18" s="99"/>
      <c r="E18" s="100"/>
      <c r="F18" s="100"/>
      <c r="G18" s="100"/>
      <c r="H18" s="100"/>
      <c r="I18" s="100"/>
      <c r="J18" s="100"/>
      <c r="K18" s="100"/>
      <c r="L18" s="100"/>
      <c r="M18" s="100"/>
      <c r="N18" s="100"/>
      <c r="O18" s="100"/>
      <c r="P18" s="103"/>
      <c r="Q18" s="60"/>
    </row>
    <row r="19" spans="1:17" ht="12.75" customHeight="1">
      <c r="A19" s="122" t="s">
        <v>497</v>
      </c>
      <c r="B19" s="75"/>
      <c r="C19" s="62"/>
    </row>
    <row r="20" spans="1:17" ht="12.75" customHeight="1">
      <c r="A20" s="62"/>
      <c r="B20" s="111"/>
      <c r="C20" s="111"/>
      <c r="D20" s="111"/>
      <c r="E20" s="111"/>
      <c r="F20" s="111"/>
      <c r="G20" s="111"/>
      <c r="H20" s="111"/>
      <c r="I20" s="111"/>
      <c r="J20" s="111"/>
      <c r="K20" s="111"/>
      <c r="L20" s="111"/>
      <c r="M20" s="111"/>
      <c r="N20" s="111"/>
      <c r="O20" s="111"/>
      <c r="P20" s="111"/>
    </row>
    <row r="21" spans="1:17" ht="12.75" customHeight="1">
      <c r="A21" s="62"/>
      <c r="B21" s="62"/>
      <c r="C21" s="98"/>
      <c r="D21" s="98"/>
      <c r="E21" s="98"/>
      <c r="F21" s="98"/>
      <c r="G21" s="98"/>
      <c r="H21" s="98"/>
      <c r="I21" s="98"/>
      <c r="J21" s="98"/>
      <c r="K21" s="98"/>
      <c r="L21" s="98"/>
      <c r="M21" s="98"/>
      <c r="N21" s="98"/>
      <c r="O21" s="98"/>
      <c r="P21" s="98"/>
    </row>
    <row r="22" spans="1:17" ht="12.75" customHeight="1">
      <c r="A22" s="221"/>
      <c r="B22" s="62"/>
      <c r="C22" s="98"/>
      <c r="D22" s="98"/>
      <c r="E22" s="98"/>
      <c r="F22" s="98"/>
      <c r="G22" s="98"/>
      <c r="H22" s="98"/>
      <c r="I22" s="98"/>
      <c r="J22" s="98"/>
      <c r="K22" s="98"/>
      <c r="L22" s="98"/>
      <c r="M22" s="98"/>
      <c r="N22" s="98"/>
      <c r="O22" s="98"/>
      <c r="P22" s="98"/>
    </row>
    <row r="23" spans="1:17" ht="12.75" customHeight="1">
      <c r="A23" s="64"/>
      <c r="B23" s="128"/>
      <c r="C23" s="221"/>
      <c r="D23" s="64"/>
      <c r="E23" s="222"/>
      <c r="F23" s="222"/>
      <c r="G23" s="222"/>
      <c r="H23" s="222"/>
      <c r="I23" s="222"/>
      <c r="J23" s="222"/>
      <c r="K23" s="222"/>
      <c r="L23" s="128"/>
      <c r="M23" s="128"/>
      <c r="N23" s="128"/>
      <c r="O23" s="128"/>
      <c r="P23" s="128"/>
    </row>
    <row r="24" spans="1:17" ht="12.75" customHeight="1">
      <c r="A24" s="222"/>
      <c r="B24" s="62"/>
      <c r="D24" s="136"/>
      <c r="E24" s="136"/>
      <c r="F24" s="136"/>
      <c r="G24" s="136"/>
      <c r="H24" s="136"/>
      <c r="I24" s="136"/>
      <c r="J24" s="136"/>
      <c r="K24" s="136"/>
      <c r="N24" s="77"/>
      <c r="O24" s="77"/>
      <c r="P24" s="77"/>
    </row>
    <row r="25" spans="1:17" ht="12.75" customHeight="1">
      <c r="A25" s="222"/>
      <c r="B25" s="62"/>
    </row>
    <row r="26" spans="1:17" ht="12.75" customHeight="1">
      <c r="A26" s="222"/>
      <c r="N26" s="77"/>
      <c r="O26" s="77"/>
      <c r="P26" s="77"/>
    </row>
    <row r="27" spans="1:17" ht="12.75" customHeight="1">
      <c r="A27" s="222"/>
    </row>
    <row r="28" spans="1:17" ht="12.75" customHeight="1">
      <c r="A28" s="222"/>
      <c r="B28" s="62"/>
      <c r="N28" s="77"/>
      <c r="O28" s="77"/>
      <c r="P28" s="77"/>
    </row>
    <row r="29" spans="1:17" ht="12.75" customHeight="1">
      <c r="A29" s="222"/>
      <c r="B29" s="62"/>
    </row>
    <row r="30" spans="1:17" ht="12.75" customHeight="1">
      <c r="A30" s="222"/>
      <c r="B30" s="62"/>
      <c r="N30" s="77"/>
      <c r="O30" s="77"/>
      <c r="P30" s="77"/>
    </row>
    <row r="31" spans="1:17" ht="12.75" customHeight="1">
      <c r="A31" s="62"/>
      <c r="B31" s="62"/>
    </row>
    <row r="32" spans="1:17" ht="12.75" customHeight="1">
      <c r="A32" s="62"/>
      <c r="B32" s="62"/>
      <c r="C32" s="63"/>
      <c r="N32" s="77"/>
      <c r="O32" s="77"/>
      <c r="P32" s="77"/>
    </row>
    <row r="34" spans="14:16" ht="12.75" customHeight="1">
      <c r="N34" s="77"/>
      <c r="O34" s="77"/>
      <c r="P34" s="77"/>
    </row>
    <row r="36" spans="14:16" ht="12.75" customHeight="1">
      <c r="N36" s="77"/>
      <c r="O36" s="77"/>
      <c r="P36" s="77"/>
    </row>
    <row r="37" spans="14:16" ht="12.75" customHeight="1">
      <c r="N37" s="78"/>
      <c r="O37" s="78"/>
      <c r="P37" s="78"/>
    </row>
    <row r="38" spans="14:16" ht="12.75" customHeight="1">
      <c r="N38" s="77"/>
      <c r="O38" s="77"/>
      <c r="P38" s="77"/>
    </row>
  </sheetData>
  <mergeCells count="8">
    <mergeCell ref="L3:M3"/>
    <mergeCell ref="N3:P3"/>
    <mergeCell ref="A3:A4"/>
    <mergeCell ref="B3:C3"/>
    <mergeCell ref="D3:E3"/>
    <mergeCell ref="F3:G3"/>
    <mergeCell ref="H3:I3"/>
    <mergeCell ref="J3:K3"/>
  </mergeCells>
  <pageMargins left="0.7" right="0.7" top="0.75" bottom="0.75" header="0.3" footer="0.3"/>
  <pageSetup paperSize="9" orientation="portrait" r:id="rId1"/>
  <ignoredErrors>
    <ignoredError sqref="A5" numberStoredAsText="1"/>
  </ignoredError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9"/>
  <dimension ref="A1:Q332"/>
  <sheetViews>
    <sheetView zoomScaleNormal="100" workbookViewId="0">
      <pane ySplit="4" topLeftCell="A5" activePane="bottomLeft" state="frozen"/>
      <selection activeCell="T26" sqref="T26"/>
      <selection pane="bottomLeft"/>
    </sheetView>
  </sheetViews>
  <sheetFormatPr defaultColWidth="9" defaultRowHeight="12.75" customHeight="1"/>
  <cols>
    <col min="1" max="1" width="17.08203125" style="59" customWidth="1"/>
    <col min="2" max="9" width="8.58203125" style="59" customWidth="1"/>
    <col min="10" max="10" width="8.58203125" style="100" customWidth="1"/>
    <col min="11" max="11" width="8.58203125" style="136" customWidth="1"/>
    <col min="12" max="12" width="8.58203125" style="59" customWidth="1"/>
    <col min="13" max="13" width="12.4140625" style="59" customWidth="1"/>
    <col min="14" max="14" width="3.1640625" style="59" customWidth="1"/>
    <col min="15" max="16384" width="9" style="59"/>
  </cols>
  <sheetData>
    <row r="1" spans="1:17" s="53" customFormat="1" ht="18.75" customHeight="1">
      <c r="A1" s="138" t="s">
        <v>556</v>
      </c>
      <c r="B1" s="91"/>
      <c r="C1" s="91"/>
      <c r="D1" s="91"/>
      <c r="E1" s="91"/>
      <c r="F1" s="91"/>
      <c r="G1" s="91"/>
      <c r="H1" s="91"/>
      <c r="I1" s="91"/>
      <c r="J1" s="91"/>
      <c r="K1" s="137"/>
      <c r="L1" s="91"/>
      <c r="M1" s="91"/>
      <c r="N1" s="50"/>
      <c r="O1" s="50"/>
      <c r="P1" s="50"/>
      <c r="Q1" s="50"/>
    </row>
    <row r="2" spans="1:17" s="54" customFormat="1" ht="12.75" customHeight="1" thickBot="1">
      <c r="A2" s="96" t="s">
        <v>520</v>
      </c>
      <c r="B2" s="96"/>
      <c r="C2" s="96"/>
      <c r="D2" s="96"/>
      <c r="E2" s="96"/>
      <c r="F2" s="96"/>
      <c r="G2" s="96"/>
      <c r="H2" s="96"/>
      <c r="I2" s="96"/>
      <c r="J2" s="96"/>
      <c r="K2" s="96"/>
      <c r="L2" s="96"/>
      <c r="M2" s="96"/>
      <c r="N2" s="42"/>
      <c r="O2" s="42"/>
      <c r="P2" s="42"/>
      <c r="Q2" s="42"/>
    </row>
    <row r="3" spans="1:17" s="55" customFormat="1" ht="18" customHeight="1" thickTop="1">
      <c r="A3" s="318" t="s">
        <v>511</v>
      </c>
      <c r="B3" s="333" t="s">
        <v>428</v>
      </c>
      <c r="C3" s="333"/>
      <c r="D3" s="333"/>
      <c r="E3" s="333"/>
      <c r="F3" s="333"/>
      <c r="G3" s="333"/>
      <c r="H3" s="333"/>
      <c r="I3" s="333"/>
      <c r="J3" s="333"/>
      <c r="K3" s="333"/>
      <c r="L3" s="333"/>
      <c r="M3" s="333" t="s">
        <v>416</v>
      </c>
    </row>
    <row r="4" spans="1:17" s="55" customFormat="1" ht="20">
      <c r="A4" s="319"/>
      <c r="B4" s="223" t="s">
        <v>549</v>
      </c>
      <c r="C4" s="224" t="s">
        <v>550</v>
      </c>
      <c r="D4" s="224" t="s">
        <v>551</v>
      </c>
      <c r="E4" s="223" t="s">
        <v>552</v>
      </c>
      <c r="F4" s="223" t="s">
        <v>553</v>
      </c>
      <c r="G4" s="223" t="s">
        <v>554</v>
      </c>
      <c r="H4" s="223" t="s">
        <v>555</v>
      </c>
      <c r="I4" s="225" t="s">
        <v>547</v>
      </c>
      <c r="J4" s="225" t="s">
        <v>426</v>
      </c>
      <c r="K4" s="225" t="s">
        <v>479</v>
      </c>
      <c r="L4" s="226" t="s">
        <v>427</v>
      </c>
      <c r="M4" s="334"/>
    </row>
    <row r="5" spans="1:17" s="56" customFormat="1" ht="12.75" customHeight="1">
      <c r="A5" s="174" t="s">
        <v>109</v>
      </c>
      <c r="B5" s="175">
        <v>15779</v>
      </c>
      <c r="C5" s="175">
        <v>194</v>
      </c>
      <c r="D5" s="175">
        <v>43987</v>
      </c>
      <c r="E5" s="175">
        <v>28355</v>
      </c>
      <c r="F5" s="175">
        <v>27748</v>
      </c>
      <c r="G5" s="175">
        <v>20048</v>
      </c>
      <c r="H5" s="175">
        <v>11902</v>
      </c>
      <c r="I5" s="227">
        <v>4833</v>
      </c>
      <c r="J5" s="227">
        <v>572</v>
      </c>
      <c r="K5" s="227">
        <v>2002</v>
      </c>
      <c r="L5" s="175">
        <v>11255</v>
      </c>
      <c r="M5" s="175">
        <v>166626</v>
      </c>
      <c r="O5" s="68"/>
    </row>
    <row r="6" spans="1:17" s="58" customFormat="1" ht="12.75" customHeight="1">
      <c r="A6" s="176" t="s">
        <v>110</v>
      </c>
      <c r="B6" s="177">
        <v>4416</v>
      </c>
      <c r="C6" s="177">
        <v>183</v>
      </c>
      <c r="D6" s="177">
        <v>9865</v>
      </c>
      <c r="E6" s="177">
        <v>5066</v>
      </c>
      <c r="F6" s="177">
        <v>4805</v>
      </c>
      <c r="G6" s="177">
        <v>4441</v>
      </c>
      <c r="H6" s="177">
        <v>3070</v>
      </c>
      <c r="I6" s="181">
        <v>1024</v>
      </c>
      <c r="J6" s="181">
        <v>103</v>
      </c>
      <c r="K6" s="181">
        <v>67</v>
      </c>
      <c r="L6" s="177">
        <v>127</v>
      </c>
      <c r="M6" s="177">
        <v>33161</v>
      </c>
      <c r="N6" s="56"/>
      <c r="O6" s="68"/>
    </row>
    <row r="7" spans="1:17" ht="12.75" customHeight="1">
      <c r="A7" s="178" t="s">
        <v>111</v>
      </c>
      <c r="B7" s="228">
        <v>0</v>
      </c>
      <c r="C7" s="107">
        <v>0</v>
      </c>
      <c r="D7" s="107">
        <v>568</v>
      </c>
      <c r="E7" s="107">
        <v>111</v>
      </c>
      <c r="F7" s="107">
        <v>118</v>
      </c>
      <c r="G7" s="107">
        <v>90</v>
      </c>
      <c r="H7" s="107">
        <v>69</v>
      </c>
      <c r="I7" s="107">
        <v>39</v>
      </c>
      <c r="J7" s="107" t="s">
        <v>488</v>
      </c>
      <c r="K7" s="107" t="s">
        <v>488</v>
      </c>
      <c r="L7" s="107">
        <v>48</v>
      </c>
      <c r="M7" s="107">
        <v>1046</v>
      </c>
      <c r="N7" s="56"/>
      <c r="O7" s="68"/>
    </row>
    <row r="8" spans="1:17" ht="12.75" customHeight="1">
      <c r="A8" s="178" t="s">
        <v>112</v>
      </c>
      <c r="B8" s="228">
        <v>17</v>
      </c>
      <c r="C8" s="107">
        <v>0</v>
      </c>
      <c r="D8" s="107">
        <v>97</v>
      </c>
      <c r="E8" s="107">
        <v>77</v>
      </c>
      <c r="F8" s="107">
        <v>81</v>
      </c>
      <c r="G8" s="107">
        <v>106</v>
      </c>
      <c r="H8" s="107">
        <v>61</v>
      </c>
      <c r="I8" s="107">
        <v>13</v>
      </c>
      <c r="J8" s="107">
        <v>0</v>
      </c>
      <c r="K8" s="107">
        <v>0</v>
      </c>
      <c r="L8" s="107">
        <v>0</v>
      </c>
      <c r="M8" s="107">
        <v>452</v>
      </c>
      <c r="N8" s="56"/>
      <c r="O8" s="68"/>
    </row>
    <row r="9" spans="1:17" ht="12.75" customHeight="1">
      <c r="A9" s="178" t="s">
        <v>113</v>
      </c>
      <c r="B9" s="228">
        <v>147</v>
      </c>
      <c r="C9" s="107">
        <v>0</v>
      </c>
      <c r="D9" s="107">
        <v>96</v>
      </c>
      <c r="E9" s="107">
        <v>62</v>
      </c>
      <c r="F9" s="107">
        <v>73</v>
      </c>
      <c r="G9" s="107">
        <v>40</v>
      </c>
      <c r="H9" s="107">
        <v>27</v>
      </c>
      <c r="I9" s="107">
        <v>10</v>
      </c>
      <c r="J9" s="107">
        <v>0</v>
      </c>
      <c r="K9" s="107">
        <v>0</v>
      </c>
      <c r="L9" s="107">
        <v>0</v>
      </c>
      <c r="M9" s="107">
        <v>455</v>
      </c>
      <c r="N9" s="56"/>
      <c r="O9" s="68"/>
    </row>
    <row r="10" spans="1:17" ht="12.75" customHeight="1">
      <c r="A10" s="178" t="s">
        <v>114</v>
      </c>
      <c r="B10" s="228">
        <v>536</v>
      </c>
      <c r="C10" s="107">
        <v>0</v>
      </c>
      <c r="D10" s="107">
        <v>279</v>
      </c>
      <c r="E10" s="107">
        <v>156</v>
      </c>
      <c r="F10" s="107">
        <v>154</v>
      </c>
      <c r="G10" s="107">
        <v>201</v>
      </c>
      <c r="H10" s="107">
        <v>177</v>
      </c>
      <c r="I10" s="107">
        <v>37</v>
      </c>
      <c r="J10" s="107" t="s">
        <v>488</v>
      </c>
      <c r="K10" s="107" t="s">
        <v>488</v>
      </c>
      <c r="L10" s="107">
        <v>0</v>
      </c>
      <c r="M10" s="107">
        <v>1543</v>
      </c>
      <c r="N10" s="56"/>
      <c r="O10" s="68"/>
    </row>
    <row r="11" spans="1:17" ht="12.75" customHeight="1">
      <c r="A11" s="178" t="s">
        <v>115</v>
      </c>
      <c r="B11" s="228">
        <v>0</v>
      </c>
      <c r="C11" s="107">
        <v>0</v>
      </c>
      <c r="D11" s="107">
        <v>362</v>
      </c>
      <c r="E11" s="107">
        <v>191</v>
      </c>
      <c r="F11" s="107">
        <v>155</v>
      </c>
      <c r="G11" s="107">
        <v>147</v>
      </c>
      <c r="H11" s="107">
        <v>103</v>
      </c>
      <c r="I11" s="107">
        <v>29</v>
      </c>
      <c r="J11" s="107">
        <v>6</v>
      </c>
      <c r="K11" s="107">
        <v>0</v>
      </c>
      <c r="L11" s="107">
        <v>29</v>
      </c>
      <c r="M11" s="107">
        <v>1022</v>
      </c>
      <c r="N11" s="56"/>
      <c r="O11" s="68"/>
    </row>
    <row r="12" spans="1:17" ht="12.75" customHeight="1">
      <c r="A12" s="178" t="s">
        <v>116</v>
      </c>
      <c r="B12" s="228">
        <v>0</v>
      </c>
      <c r="C12" s="107">
        <v>0</v>
      </c>
      <c r="D12" s="107">
        <v>579</v>
      </c>
      <c r="E12" s="107">
        <v>205</v>
      </c>
      <c r="F12" s="107">
        <v>171</v>
      </c>
      <c r="G12" s="107">
        <v>167</v>
      </c>
      <c r="H12" s="107">
        <v>163</v>
      </c>
      <c r="I12" s="107">
        <v>58</v>
      </c>
      <c r="J12" s="107">
        <v>6</v>
      </c>
      <c r="K12" s="107">
        <v>8</v>
      </c>
      <c r="L12" s="107">
        <v>28</v>
      </c>
      <c r="M12" s="107">
        <v>1385</v>
      </c>
      <c r="N12" s="56"/>
      <c r="O12" s="68"/>
    </row>
    <row r="13" spans="1:17" ht="12.75" customHeight="1">
      <c r="A13" s="178" t="s">
        <v>117</v>
      </c>
      <c r="B13" s="228">
        <v>0</v>
      </c>
      <c r="C13" s="107">
        <v>0</v>
      </c>
      <c r="D13" s="107">
        <v>242</v>
      </c>
      <c r="E13" s="107">
        <v>135</v>
      </c>
      <c r="F13" s="107">
        <v>102</v>
      </c>
      <c r="G13" s="107">
        <v>97</v>
      </c>
      <c r="H13" s="107">
        <v>86</v>
      </c>
      <c r="I13" s="107">
        <v>38</v>
      </c>
      <c r="J13" s="107" t="s">
        <v>488</v>
      </c>
      <c r="K13" s="107" t="s">
        <v>488</v>
      </c>
      <c r="L13" s="107">
        <v>0</v>
      </c>
      <c r="M13" s="107">
        <v>701</v>
      </c>
      <c r="N13" s="56"/>
      <c r="O13" s="68"/>
    </row>
    <row r="14" spans="1:17" ht="12.75" customHeight="1">
      <c r="A14" s="178" t="s">
        <v>118</v>
      </c>
      <c r="B14" s="228">
        <v>442</v>
      </c>
      <c r="C14" s="107">
        <v>0</v>
      </c>
      <c r="D14" s="107">
        <v>504</v>
      </c>
      <c r="E14" s="107">
        <v>173</v>
      </c>
      <c r="F14" s="107">
        <v>168</v>
      </c>
      <c r="G14" s="107">
        <v>185</v>
      </c>
      <c r="H14" s="107">
        <v>163</v>
      </c>
      <c r="I14" s="107">
        <v>62</v>
      </c>
      <c r="J14" s="107" t="s">
        <v>488</v>
      </c>
      <c r="K14" s="107" t="s">
        <v>488</v>
      </c>
      <c r="L14" s="107">
        <v>0</v>
      </c>
      <c r="M14" s="107">
        <v>1698</v>
      </c>
      <c r="N14" s="56"/>
      <c r="O14" s="68"/>
    </row>
    <row r="15" spans="1:17" ht="12.75" customHeight="1">
      <c r="A15" s="178" t="s">
        <v>119</v>
      </c>
      <c r="B15" s="228">
        <v>5</v>
      </c>
      <c r="C15" s="107">
        <v>183</v>
      </c>
      <c r="D15" s="107">
        <v>464</v>
      </c>
      <c r="E15" s="107">
        <v>251</v>
      </c>
      <c r="F15" s="107">
        <v>286</v>
      </c>
      <c r="G15" s="107">
        <v>136</v>
      </c>
      <c r="H15" s="107">
        <v>54</v>
      </c>
      <c r="I15" s="107">
        <v>9</v>
      </c>
      <c r="J15" s="107" t="s">
        <v>488</v>
      </c>
      <c r="K15" s="107" t="s">
        <v>488</v>
      </c>
      <c r="L15" s="107">
        <v>0</v>
      </c>
      <c r="M15" s="107">
        <v>1389</v>
      </c>
      <c r="N15" s="56"/>
      <c r="O15" s="68"/>
    </row>
    <row r="16" spans="1:17" ht="12.75" customHeight="1">
      <c r="A16" s="178" t="s">
        <v>120</v>
      </c>
      <c r="B16" s="228">
        <v>0</v>
      </c>
      <c r="C16" s="107">
        <v>0</v>
      </c>
      <c r="D16" s="107">
        <v>29</v>
      </c>
      <c r="E16" s="107">
        <v>18</v>
      </c>
      <c r="F16" s="107">
        <v>10</v>
      </c>
      <c r="G16" s="107">
        <v>5</v>
      </c>
      <c r="H16" s="107">
        <v>7</v>
      </c>
      <c r="I16" s="107" t="s">
        <v>488</v>
      </c>
      <c r="J16" s="107" t="s">
        <v>488</v>
      </c>
      <c r="K16" s="107">
        <v>15</v>
      </c>
      <c r="L16" s="107">
        <v>0</v>
      </c>
      <c r="M16" s="107">
        <v>86</v>
      </c>
      <c r="N16" s="56"/>
      <c r="O16" s="68"/>
    </row>
    <row r="17" spans="1:15" ht="12.75" customHeight="1">
      <c r="A17" s="178" t="s">
        <v>121</v>
      </c>
      <c r="B17" s="228">
        <v>0</v>
      </c>
      <c r="C17" s="107">
        <v>0</v>
      </c>
      <c r="D17" s="107">
        <v>180</v>
      </c>
      <c r="E17" s="107">
        <v>72</v>
      </c>
      <c r="F17" s="107">
        <v>78</v>
      </c>
      <c r="G17" s="107">
        <v>70</v>
      </c>
      <c r="H17" s="107">
        <v>49</v>
      </c>
      <c r="I17" s="107">
        <v>18</v>
      </c>
      <c r="J17" s="107" t="s">
        <v>488</v>
      </c>
      <c r="K17" s="107" t="s">
        <v>488</v>
      </c>
      <c r="L17" s="107">
        <v>0</v>
      </c>
      <c r="M17" s="107">
        <v>468</v>
      </c>
      <c r="N17" s="56"/>
      <c r="O17" s="68"/>
    </row>
    <row r="18" spans="1:15" ht="12.75" customHeight="1">
      <c r="A18" s="178" t="s">
        <v>122</v>
      </c>
      <c r="B18" s="228">
        <v>0</v>
      </c>
      <c r="C18" s="107">
        <v>0</v>
      </c>
      <c r="D18" s="107">
        <v>83</v>
      </c>
      <c r="E18" s="107">
        <v>45</v>
      </c>
      <c r="F18" s="107">
        <v>45</v>
      </c>
      <c r="G18" s="107">
        <v>40</v>
      </c>
      <c r="H18" s="107">
        <v>28</v>
      </c>
      <c r="I18" s="107">
        <v>7</v>
      </c>
      <c r="J18" s="107">
        <v>0</v>
      </c>
      <c r="K18" s="107">
        <v>30</v>
      </c>
      <c r="L18" s="107">
        <v>0</v>
      </c>
      <c r="M18" s="107">
        <v>278</v>
      </c>
      <c r="N18" s="56"/>
      <c r="O18" s="68"/>
    </row>
    <row r="19" spans="1:15" ht="12.75" customHeight="1">
      <c r="A19" s="178" t="s">
        <v>123</v>
      </c>
      <c r="B19" s="228">
        <v>0</v>
      </c>
      <c r="C19" s="107">
        <v>0</v>
      </c>
      <c r="D19" s="107">
        <v>95</v>
      </c>
      <c r="E19" s="107">
        <v>65</v>
      </c>
      <c r="F19" s="107">
        <v>66</v>
      </c>
      <c r="G19" s="107">
        <v>59</v>
      </c>
      <c r="H19" s="107">
        <v>34</v>
      </c>
      <c r="I19" s="107">
        <v>9</v>
      </c>
      <c r="J19" s="107" t="s">
        <v>488</v>
      </c>
      <c r="K19" s="107" t="s">
        <v>488</v>
      </c>
      <c r="L19" s="107">
        <v>17</v>
      </c>
      <c r="M19" s="107">
        <v>346</v>
      </c>
      <c r="N19" s="56"/>
      <c r="O19" s="68"/>
    </row>
    <row r="20" spans="1:15" ht="12.75" customHeight="1">
      <c r="A20" s="178" t="s">
        <v>124</v>
      </c>
      <c r="B20" s="228">
        <v>334</v>
      </c>
      <c r="C20" s="107">
        <v>0</v>
      </c>
      <c r="D20" s="107">
        <v>329</v>
      </c>
      <c r="E20" s="107">
        <v>119</v>
      </c>
      <c r="F20" s="107">
        <v>188</v>
      </c>
      <c r="G20" s="107">
        <v>158</v>
      </c>
      <c r="H20" s="107">
        <v>63</v>
      </c>
      <c r="I20" s="107">
        <v>12</v>
      </c>
      <c r="J20" s="107">
        <v>0</v>
      </c>
      <c r="K20" s="107">
        <v>0</v>
      </c>
      <c r="L20" s="107">
        <v>0</v>
      </c>
      <c r="M20" s="107">
        <v>1203</v>
      </c>
      <c r="N20" s="56"/>
      <c r="O20" s="68"/>
    </row>
    <row r="21" spans="1:15" ht="12.75" customHeight="1">
      <c r="A21" s="178" t="s">
        <v>125</v>
      </c>
      <c r="B21" s="228">
        <v>18</v>
      </c>
      <c r="C21" s="107">
        <v>0</v>
      </c>
      <c r="D21" s="107">
        <v>225</v>
      </c>
      <c r="E21" s="107">
        <v>100</v>
      </c>
      <c r="F21" s="107">
        <v>128</v>
      </c>
      <c r="G21" s="107">
        <v>183</v>
      </c>
      <c r="H21" s="107">
        <v>137</v>
      </c>
      <c r="I21" s="107">
        <v>65</v>
      </c>
      <c r="J21" s="107" t="s">
        <v>488</v>
      </c>
      <c r="K21" s="107" t="s">
        <v>488</v>
      </c>
      <c r="L21" s="107">
        <v>0</v>
      </c>
      <c r="M21" s="107">
        <v>869</v>
      </c>
      <c r="N21" s="56"/>
      <c r="O21" s="68"/>
    </row>
    <row r="22" spans="1:15" ht="12.75" customHeight="1">
      <c r="A22" s="178" t="s">
        <v>126</v>
      </c>
      <c r="B22" s="228">
        <v>0</v>
      </c>
      <c r="C22" s="107">
        <v>0</v>
      </c>
      <c r="D22" s="107">
        <v>4425</v>
      </c>
      <c r="E22" s="107">
        <v>2599</v>
      </c>
      <c r="F22" s="107">
        <v>2219</v>
      </c>
      <c r="G22" s="107">
        <v>2075</v>
      </c>
      <c r="H22" s="107">
        <v>1388</v>
      </c>
      <c r="I22" s="107">
        <v>512</v>
      </c>
      <c r="J22" s="107">
        <v>77</v>
      </c>
      <c r="K22" s="107">
        <v>0</v>
      </c>
      <c r="L22" s="107">
        <v>0</v>
      </c>
      <c r="M22" s="107">
        <v>13295</v>
      </c>
      <c r="N22" s="56"/>
      <c r="O22" s="68"/>
    </row>
    <row r="23" spans="1:15" ht="12.75" customHeight="1">
      <c r="A23" s="178" t="s">
        <v>127</v>
      </c>
      <c r="B23" s="228">
        <v>11</v>
      </c>
      <c r="C23" s="107">
        <v>0</v>
      </c>
      <c r="D23" s="107">
        <v>166</v>
      </c>
      <c r="E23" s="107">
        <v>78</v>
      </c>
      <c r="F23" s="107">
        <v>65</v>
      </c>
      <c r="G23" s="107">
        <v>69</v>
      </c>
      <c r="H23" s="107">
        <v>61</v>
      </c>
      <c r="I23" s="107">
        <v>34</v>
      </c>
      <c r="J23" s="107">
        <v>0</v>
      </c>
      <c r="K23" s="107">
        <v>0</v>
      </c>
      <c r="L23" s="107">
        <v>0</v>
      </c>
      <c r="M23" s="107">
        <v>484</v>
      </c>
      <c r="N23" s="56"/>
      <c r="O23" s="68"/>
    </row>
    <row r="24" spans="1:15" ht="12.75" customHeight="1">
      <c r="A24" s="178" t="s">
        <v>128</v>
      </c>
      <c r="B24" s="228">
        <v>900</v>
      </c>
      <c r="C24" s="107">
        <v>0</v>
      </c>
      <c r="D24" s="107">
        <v>213</v>
      </c>
      <c r="E24" s="107">
        <v>114</v>
      </c>
      <c r="F24" s="107">
        <v>154</v>
      </c>
      <c r="G24" s="107">
        <v>152</v>
      </c>
      <c r="H24" s="107">
        <v>92</v>
      </c>
      <c r="I24" s="107">
        <v>14</v>
      </c>
      <c r="J24" s="107">
        <v>0</v>
      </c>
      <c r="K24" s="107">
        <v>0</v>
      </c>
      <c r="L24" s="107">
        <v>0</v>
      </c>
      <c r="M24" s="107">
        <v>1639</v>
      </c>
      <c r="N24" s="56"/>
      <c r="O24" s="68"/>
    </row>
    <row r="25" spans="1:15" ht="12.75" customHeight="1">
      <c r="A25" s="178" t="s">
        <v>129</v>
      </c>
      <c r="B25" s="228">
        <v>0</v>
      </c>
      <c r="C25" s="107">
        <v>0</v>
      </c>
      <c r="D25" s="107">
        <v>181</v>
      </c>
      <c r="E25" s="107">
        <v>72</v>
      </c>
      <c r="F25" s="107" t="s">
        <v>488</v>
      </c>
      <c r="G25" s="107">
        <v>106</v>
      </c>
      <c r="H25" s="107">
        <v>74</v>
      </c>
      <c r="I25" s="107">
        <v>23</v>
      </c>
      <c r="J25" s="107" t="s">
        <v>488</v>
      </c>
      <c r="K25" s="107" t="s">
        <v>488</v>
      </c>
      <c r="L25" s="107">
        <v>0</v>
      </c>
      <c r="M25" s="107">
        <v>543</v>
      </c>
      <c r="N25" s="56"/>
      <c r="O25" s="68"/>
    </row>
    <row r="26" spans="1:15" ht="12.75" customHeight="1">
      <c r="A26" s="178" t="s">
        <v>130</v>
      </c>
      <c r="B26" s="228">
        <v>1565</v>
      </c>
      <c r="C26" s="107">
        <v>0</v>
      </c>
      <c r="D26" s="107">
        <v>6</v>
      </c>
      <c r="E26" s="107">
        <v>20</v>
      </c>
      <c r="F26" s="107" t="s">
        <v>488</v>
      </c>
      <c r="G26" s="107">
        <v>0</v>
      </c>
      <c r="H26" s="107">
        <v>0</v>
      </c>
      <c r="I26" s="107">
        <v>0</v>
      </c>
      <c r="J26" s="107">
        <v>0</v>
      </c>
      <c r="K26" s="107" t="s">
        <v>488</v>
      </c>
      <c r="L26" s="107">
        <v>0</v>
      </c>
      <c r="M26" s="107">
        <v>1592</v>
      </c>
      <c r="N26" s="56"/>
      <c r="O26" s="68"/>
    </row>
    <row r="27" spans="1:15" ht="12.75" customHeight="1">
      <c r="A27" s="178" t="s">
        <v>131</v>
      </c>
      <c r="B27" s="228">
        <v>230</v>
      </c>
      <c r="C27" s="107">
        <v>0</v>
      </c>
      <c r="D27" s="107">
        <v>155</v>
      </c>
      <c r="E27" s="107">
        <v>80</v>
      </c>
      <c r="F27" s="107">
        <v>89</v>
      </c>
      <c r="G27" s="107">
        <v>56</v>
      </c>
      <c r="H27" s="107">
        <v>35</v>
      </c>
      <c r="I27" s="107" t="s">
        <v>488</v>
      </c>
      <c r="J27" s="107" t="s">
        <v>488</v>
      </c>
      <c r="K27" s="107">
        <v>0</v>
      </c>
      <c r="L27" s="107">
        <v>0</v>
      </c>
      <c r="M27" s="107">
        <v>647</v>
      </c>
      <c r="N27" s="56"/>
      <c r="O27" s="68"/>
    </row>
    <row r="28" spans="1:15" ht="12.75" customHeight="1">
      <c r="A28" s="178" t="s">
        <v>132</v>
      </c>
      <c r="B28" s="228">
        <v>0</v>
      </c>
      <c r="C28" s="107">
        <v>0</v>
      </c>
      <c r="D28" s="107">
        <v>134</v>
      </c>
      <c r="E28" s="107">
        <v>55</v>
      </c>
      <c r="F28" s="107">
        <v>75</v>
      </c>
      <c r="G28" s="107">
        <v>53</v>
      </c>
      <c r="H28" s="107">
        <v>31</v>
      </c>
      <c r="I28" s="107">
        <v>12</v>
      </c>
      <c r="J28" s="107" t="s">
        <v>488</v>
      </c>
      <c r="K28" s="107" t="s">
        <v>488</v>
      </c>
      <c r="L28" s="107">
        <v>5</v>
      </c>
      <c r="M28" s="107">
        <v>368</v>
      </c>
      <c r="N28" s="56"/>
      <c r="O28" s="68"/>
    </row>
    <row r="29" spans="1:15" ht="12.75" customHeight="1">
      <c r="A29" s="178" t="s">
        <v>133</v>
      </c>
      <c r="B29" s="107">
        <v>7</v>
      </c>
      <c r="C29" s="107">
        <v>0</v>
      </c>
      <c r="D29" s="107">
        <v>111</v>
      </c>
      <c r="E29" s="107">
        <v>74</v>
      </c>
      <c r="F29" s="107">
        <v>61</v>
      </c>
      <c r="G29" s="107">
        <v>59</v>
      </c>
      <c r="H29" s="107">
        <v>33</v>
      </c>
      <c r="I29" s="107">
        <v>6</v>
      </c>
      <c r="J29" s="107">
        <v>0</v>
      </c>
      <c r="K29" s="107">
        <v>0</v>
      </c>
      <c r="L29" s="107">
        <v>0</v>
      </c>
      <c r="M29" s="107">
        <v>351</v>
      </c>
      <c r="N29" s="56"/>
      <c r="O29" s="68"/>
    </row>
    <row r="30" spans="1:15" ht="12.75" customHeight="1">
      <c r="A30" s="178" t="s">
        <v>134</v>
      </c>
      <c r="B30" s="228">
        <v>0</v>
      </c>
      <c r="C30" s="107">
        <v>0</v>
      </c>
      <c r="D30" s="107">
        <v>50</v>
      </c>
      <c r="E30" s="107">
        <v>20</v>
      </c>
      <c r="F30" s="107">
        <v>39</v>
      </c>
      <c r="G30" s="107">
        <v>24</v>
      </c>
      <c r="H30" s="107">
        <v>10</v>
      </c>
      <c r="I30" s="107" t="s">
        <v>488</v>
      </c>
      <c r="J30" s="107">
        <v>0</v>
      </c>
      <c r="K30" s="107" t="s">
        <v>488</v>
      </c>
      <c r="L30" s="107">
        <v>0</v>
      </c>
      <c r="M30" s="107">
        <v>145</v>
      </c>
      <c r="N30" s="56"/>
      <c r="O30" s="68"/>
    </row>
    <row r="31" spans="1:15" ht="12.75" customHeight="1">
      <c r="A31" s="178" t="s">
        <v>135</v>
      </c>
      <c r="B31" s="228">
        <v>198</v>
      </c>
      <c r="C31" s="107">
        <v>0</v>
      </c>
      <c r="D31" s="107">
        <v>134</v>
      </c>
      <c r="E31" s="107">
        <v>80</v>
      </c>
      <c r="F31" s="107">
        <v>99</v>
      </c>
      <c r="G31" s="107">
        <v>59</v>
      </c>
      <c r="H31" s="107">
        <v>43</v>
      </c>
      <c r="I31" s="107">
        <v>5</v>
      </c>
      <c r="J31" s="107">
        <v>0</v>
      </c>
      <c r="K31" s="107">
        <v>0</v>
      </c>
      <c r="L31" s="107">
        <v>0</v>
      </c>
      <c r="M31" s="107">
        <v>618</v>
      </c>
      <c r="N31" s="56"/>
      <c r="O31" s="68"/>
    </row>
    <row r="32" spans="1:15" ht="12.75" customHeight="1">
      <c r="A32" s="178" t="s">
        <v>136</v>
      </c>
      <c r="B32" s="228">
        <v>7</v>
      </c>
      <c r="C32" s="107">
        <v>0</v>
      </c>
      <c r="D32" s="107">
        <v>160</v>
      </c>
      <c r="E32" s="107">
        <v>96</v>
      </c>
      <c r="F32" s="107">
        <v>93</v>
      </c>
      <c r="G32" s="107">
        <v>104</v>
      </c>
      <c r="H32" s="107">
        <v>83</v>
      </c>
      <c r="I32" s="107">
        <v>7</v>
      </c>
      <c r="J32" s="107">
        <v>0</v>
      </c>
      <c r="K32" s="107">
        <v>0</v>
      </c>
      <c r="L32" s="107">
        <v>0</v>
      </c>
      <c r="M32" s="107">
        <v>550</v>
      </c>
      <c r="N32" s="56"/>
      <c r="O32" s="68"/>
    </row>
    <row r="33" spans="1:15" ht="12.75" customHeight="1">
      <c r="A33" s="176" t="s">
        <v>137</v>
      </c>
      <c r="B33" s="177">
        <v>503</v>
      </c>
      <c r="C33" s="177">
        <v>11</v>
      </c>
      <c r="D33" s="177">
        <v>1488</v>
      </c>
      <c r="E33" s="177">
        <v>889</v>
      </c>
      <c r="F33" s="177">
        <v>923</v>
      </c>
      <c r="G33" s="177">
        <v>649</v>
      </c>
      <c r="H33" s="177">
        <v>402</v>
      </c>
      <c r="I33" s="181">
        <v>186</v>
      </c>
      <c r="J33" s="181">
        <v>19</v>
      </c>
      <c r="K33" s="181">
        <v>23</v>
      </c>
      <c r="L33" s="177">
        <v>12</v>
      </c>
      <c r="M33" s="177">
        <v>5105</v>
      </c>
      <c r="N33" s="56"/>
      <c r="O33" s="68"/>
    </row>
    <row r="34" spans="1:15" ht="12.75" customHeight="1">
      <c r="A34" s="178" t="s">
        <v>138</v>
      </c>
      <c r="B34" s="228">
        <v>0</v>
      </c>
      <c r="C34" s="107">
        <v>0</v>
      </c>
      <c r="D34" s="107">
        <v>232</v>
      </c>
      <c r="E34" s="107">
        <v>131</v>
      </c>
      <c r="F34" s="107">
        <v>144</v>
      </c>
      <c r="G34" s="107">
        <v>87</v>
      </c>
      <c r="H34" s="107">
        <v>64</v>
      </c>
      <c r="I34" s="107">
        <v>43</v>
      </c>
      <c r="J34" s="107">
        <v>4</v>
      </c>
      <c r="K34" s="107" t="s">
        <v>488</v>
      </c>
      <c r="L34" s="107" t="s">
        <v>488</v>
      </c>
      <c r="M34" s="107">
        <v>706</v>
      </c>
      <c r="N34" s="56"/>
      <c r="O34" s="68"/>
    </row>
    <row r="35" spans="1:15" ht="12.75" customHeight="1">
      <c r="A35" s="178" t="s">
        <v>139</v>
      </c>
      <c r="B35" s="228">
        <v>0</v>
      </c>
      <c r="C35" s="107">
        <v>0</v>
      </c>
      <c r="D35" s="107">
        <v>72</v>
      </c>
      <c r="E35" s="107">
        <v>47</v>
      </c>
      <c r="F35" s="107">
        <v>47</v>
      </c>
      <c r="G35" s="107">
        <v>32</v>
      </c>
      <c r="H35" s="107">
        <v>5</v>
      </c>
      <c r="I35" s="107">
        <v>7</v>
      </c>
      <c r="J35" s="107">
        <v>0</v>
      </c>
      <c r="K35" s="107">
        <v>23</v>
      </c>
      <c r="L35" s="107">
        <v>0</v>
      </c>
      <c r="M35" s="107">
        <v>233</v>
      </c>
      <c r="N35" s="56"/>
      <c r="O35" s="68"/>
    </row>
    <row r="36" spans="1:15" ht="12.75" customHeight="1">
      <c r="A36" s="178" t="s">
        <v>140</v>
      </c>
      <c r="B36" s="228" t="s">
        <v>488</v>
      </c>
      <c r="C36" s="107">
        <v>0</v>
      </c>
      <c r="D36" s="107">
        <v>63</v>
      </c>
      <c r="E36" s="107">
        <v>42</v>
      </c>
      <c r="F36" s="107">
        <v>40</v>
      </c>
      <c r="G36" s="107">
        <v>31</v>
      </c>
      <c r="H36" s="107">
        <v>30</v>
      </c>
      <c r="I36" s="107">
        <v>32</v>
      </c>
      <c r="J36" s="107">
        <v>9</v>
      </c>
      <c r="K36" s="107" t="s">
        <v>488</v>
      </c>
      <c r="L36" s="107">
        <v>0</v>
      </c>
      <c r="M36" s="107">
        <v>248</v>
      </c>
      <c r="N36" s="56"/>
      <c r="O36" s="68"/>
    </row>
    <row r="37" spans="1:15" ht="12.75" customHeight="1">
      <c r="A37" s="178" t="s">
        <v>141</v>
      </c>
      <c r="B37" s="228">
        <v>0</v>
      </c>
      <c r="C37" s="107">
        <v>0</v>
      </c>
      <c r="D37" s="107">
        <v>46</v>
      </c>
      <c r="E37" s="107">
        <v>23</v>
      </c>
      <c r="F37" s="107">
        <v>23</v>
      </c>
      <c r="G37" s="107">
        <v>19</v>
      </c>
      <c r="H37" s="107">
        <v>8</v>
      </c>
      <c r="I37" s="107" t="s">
        <v>488</v>
      </c>
      <c r="J37" s="107">
        <v>0</v>
      </c>
      <c r="K37" s="107" t="s">
        <v>488</v>
      </c>
      <c r="L37" s="107">
        <v>0</v>
      </c>
      <c r="M37" s="107">
        <v>121</v>
      </c>
      <c r="N37" s="56"/>
      <c r="O37" s="68"/>
    </row>
    <row r="38" spans="1:15" ht="12.75" customHeight="1">
      <c r="A38" s="178" t="s">
        <v>142</v>
      </c>
      <c r="B38" s="107">
        <v>46</v>
      </c>
      <c r="C38" s="107">
        <v>0</v>
      </c>
      <c r="D38" s="107">
        <v>150</v>
      </c>
      <c r="E38" s="107">
        <v>81</v>
      </c>
      <c r="F38" s="107">
        <v>54</v>
      </c>
      <c r="G38" s="107">
        <v>34</v>
      </c>
      <c r="H38" s="107">
        <v>10</v>
      </c>
      <c r="I38" s="107">
        <v>5</v>
      </c>
      <c r="J38" s="107">
        <v>0</v>
      </c>
      <c r="K38" s="107">
        <v>0</v>
      </c>
      <c r="L38" s="107">
        <v>11</v>
      </c>
      <c r="M38" s="107">
        <v>391</v>
      </c>
      <c r="N38" s="56"/>
      <c r="O38" s="68"/>
    </row>
    <row r="39" spans="1:15" ht="12.75" customHeight="1">
      <c r="A39" s="178" t="s">
        <v>143</v>
      </c>
      <c r="B39" s="228">
        <v>121</v>
      </c>
      <c r="C39" s="107">
        <v>11</v>
      </c>
      <c r="D39" s="107">
        <v>811</v>
      </c>
      <c r="E39" s="107">
        <v>442</v>
      </c>
      <c r="F39" s="107">
        <v>447</v>
      </c>
      <c r="G39" s="107">
        <v>333</v>
      </c>
      <c r="H39" s="107">
        <v>228</v>
      </c>
      <c r="I39" s="107">
        <v>88</v>
      </c>
      <c r="J39" s="107">
        <v>6</v>
      </c>
      <c r="K39" s="107">
        <v>0</v>
      </c>
      <c r="L39" s="107" t="s">
        <v>488</v>
      </c>
      <c r="M39" s="107">
        <v>2487</v>
      </c>
      <c r="N39" s="56"/>
      <c r="O39" s="68"/>
    </row>
    <row r="40" spans="1:15" ht="12.75" customHeight="1">
      <c r="A40" s="178" t="s">
        <v>144</v>
      </c>
      <c r="B40" s="228" t="s">
        <v>488</v>
      </c>
      <c r="C40" s="107">
        <v>0</v>
      </c>
      <c r="D40" s="107">
        <v>38</v>
      </c>
      <c r="E40" s="107">
        <v>21</v>
      </c>
      <c r="F40" s="107">
        <v>47</v>
      </c>
      <c r="G40" s="107">
        <v>47</v>
      </c>
      <c r="H40" s="107">
        <v>29</v>
      </c>
      <c r="I40" s="107" t="s">
        <v>488</v>
      </c>
      <c r="J40" s="107">
        <v>0</v>
      </c>
      <c r="K40" s="107">
        <v>0</v>
      </c>
      <c r="L40" s="107">
        <v>0</v>
      </c>
      <c r="M40" s="107">
        <v>185</v>
      </c>
      <c r="N40" s="56"/>
      <c r="O40" s="68"/>
    </row>
    <row r="41" spans="1:15" ht="12.75" customHeight="1">
      <c r="A41" s="178" t="s">
        <v>145</v>
      </c>
      <c r="B41" s="228">
        <v>335</v>
      </c>
      <c r="C41" s="107">
        <v>0</v>
      </c>
      <c r="D41" s="107">
        <v>76</v>
      </c>
      <c r="E41" s="107">
        <v>102</v>
      </c>
      <c r="F41" s="107">
        <v>121</v>
      </c>
      <c r="G41" s="107">
        <v>66</v>
      </c>
      <c r="H41" s="107">
        <v>28</v>
      </c>
      <c r="I41" s="107">
        <v>7</v>
      </c>
      <c r="J41" s="107">
        <v>0</v>
      </c>
      <c r="K41" s="107">
        <v>0</v>
      </c>
      <c r="L41" s="107">
        <v>0</v>
      </c>
      <c r="M41" s="107">
        <v>735</v>
      </c>
      <c r="N41" s="56"/>
      <c r="O41" s="68"/>
    </row>
    <row r="42" spans="1:15" ht="12.75" customHeight="1">
      <c r="A42" s="176" t="s">
        <v>146</v>
      </c>
      <c r="B42" s="177">
        <v>320</v>
      </c>
      <c r="C42" s="177">
        <v>0</v>
      </c>
      <c r="D42" s="177">
        <v>1204</v>
      </c>
      <c r="E42" s="177">
        <v>875</v>
      </c>
      <c r="F42" s="177">
        <v>822</v>
      </c>
      <c r="G42" s="177">
        <v>633</v>
      </c>
      <c r="H42" s="177">
        <v>297</v>
      </c>
      <c r="I42" s="181">
        <v>184</v>
      </c>
      <c r="J42" s="181">
        <v>21</v>
      </c>
      <c r="K42" s="181">
        <v>4</v>
      </c>
      <c r="L42" s="177">
        <v>206</v>
      </c>
      <c r="M42" s="177">
        <v>4566</v>
      </c>
      <c r="N42" s="56"/>
      <c r="O42" s="68"/>
    </row>
    <row r="43" spans="1:15" ht="12.75" customHeight="1">
      <c r="A43" s="178" t="s">
        <v>147</v>
      </c>
      <c r="B43" s="228">
        <v>31</v>
      </c>
      <c r="C43" s="107">
        <v>0</v>
      </c>
      <c r="D43" s="107">
        <v>442</v>
      </c>
      <c r="E43" s="107">
        <v>246</v>
      </c>
      <c r="F43" s="107">
        <v>224</v>
      </c>
      <c r="G43" s="107">
        <v>146</v>
      </c>
      <c r="H43" s="107">
        <v>102</v>
      </c>
      <c r="I43" s="107">
        <v>124</v>
      </c>
      <c r="J43" s="107">
        <v>14</v>
      </c>
      <c r="K43" s="107">
        <v>0</v>
      </c>
      <c r="L43" s="107">
        <v>178</v>
      </c>
      <c r="M43" s="107">
        <v>1507</v>
      </c>
      <c r="N43" s="56"/>
      <c r="O43" s="68"/>
    </row>
    <row r="44" spans="1:15" ht="12.75" customHeight="1">
      <c r="A44" s="178" t="s">
        <v>148</v>
      </c>
      <c r="B44" s="107">
        <v>203</v>
      </c>
      <c r="C44" s="107">
        <v>0</v>
      </c>
      <c r="D44" s="107">
        <v>130</v>
      </c>
      <c r="E44" s="107">
        <v>83</v>
      </c>
      <c r="F44" s="107">
        <v>59</v>
      </c>
      <c r="G44" s="107">
        <v>25</v>
      </c>
      <c r="H44" s="107">
        <v>7</v>
      </c>
      <c r="I44" s="107" t="s">
        <v>488</v>
      </c>
      <c r="J44" s="107" t="s">
        <v>488</v>
      </c>
      <c r="K44" s="107">
        <v>0</v>
      </c>
      <c r="L44" s="107">
        <v>0</v>
      </c>
      <c r="M44" s="107">
        <v>509</v>
      </c>
      <c r="N44" s="56"/>
      <c r="O44" s="68"/>
    </row>
    <row r="45" spans="1:15" ht="12.75" customHeight="1">
      <c r="A45" s="178" t="s">
        <v>149</v>
      </c>
      <c r="B45" s="228">
        <v>0</v>
      </c>
      <c r="C45" s="107">
        <v>0</v>
      </c>
      <c r="D45" s="107">
        <v>49</v>
      </c>
      <c r="E45" s="107">
        <v>22</v>
      </c>
      <c r="F45" s="107">
        <v>28</v>
      </c>
      <c r="G45" s="107" t="s">
        <v>488</v>
      </c>
      <c r="H45" s="107">
        <v>8</v>
      </c>
      <c r="I45" s="107">
        <v>9</v>
      </c>
      <c r="J45" s="107" t="s">
        <v>488</v>
      </c>
      <c r="K45" s="107" t="s">
        <v>488</v>
      </c>
      <c r="L45" s="107">
        <v>0</v>
      </c>
      <c r="M45" s="107">
        <v>131</v>
      </c>
      <c r="N45" s="56"/>
      <c r="O45" s="68"/>
    </row>
    <row r="46" spans="1:15" ht="12.75" customHeight="1">
      <c r="A46" s="178" t="s">
        <v>150</v>
      </c>
      <c r="B46" s="228">
        <v>31</v>
      </c>
      <c r="C46" s="107">
        <v>0</v>
      </c>
      <c r="D46" s="107">
        <v>111</v>
      </c>
      <c r="E46" s="107">
        <v>146</v>
      </c>
      <c r="F46" s="107">
        <v>158</v>
      </c>
      <c r="G46" s="107">
        <v>112</v>
      </c>
      <c r="H46" s="107">
        <v>31</v>
      </c>
      <c r="I46" s="107">
        <v>6</v>
      </c>
      <c r="J46" s="107" t="s">
        <v>488</v>
      </c>
      <c r="K46" s="107">
        <v>0</v>
      </c>
      <c r="L46" s="107">
        <v>0</v>
      </c>
      <c r="M46" s="107">
        <v>596</v>
      </c>
      <c r="N46" s="56"/>
      <c r="O46" s="68"/>
    </row>
    <row r="47" spans="1:15" ht="12.75" customHeight="1">
      <c r="A47" s="178" t="s">
        <v>151</v>
      </c>
      <c r="B47" s="107">
        <v>0</v>
      </c>
      <c r="C47" s="107">
        <v>0</v>
      </c>
      <c r="D47" s="107">
        <v>190</v>
      </c>
      <c r="E47" s="107">
        <v>184</v>
      </c>
      <c r="F47" s="107">
        <v>183</v>
      </c>
      <c r="G47" s="107">
        <v>184</v>
      </c>
      <c r="H47" s="107">
        <v>97</v>
      </c>
      <c r="I47" s="107">
        <v>29</v>
      </c>
      <c r="J47" s="107" t="s">
        <v>488</v>
      </c>
      <c r="K47" s="107" t="s">
        <v>488</v>
      </c>
      <c r="L47" s="107">
        <v>17</v>
      </c>
      <c r="M47" s="107">
        <v>889</v>
      </c>
      <c r="N47" s="56"/>
      <c r="O47" s="68"/>
    </row>
    <row r="48" spans="1:15" ht="12.75" customHeight="1">
      <c r="A48" s="178" t="s">
        <v>152</v>
      </c>
      <c r="B48" s="228" t="s">
        <v>488</v>
      </c>
      <c r="C48" s="107">
        <v>0</v>
      </c>
      <c r="D48" s="107">
        <v>77</v>
      </c>
      <c r="E48" s="107">
        <v>54</v>
      </c>
      <c r="F48" s="107">
        <v>48</v>
      </c>
      <c r="G48" s="107">
        <v>34</v>
      </c>
      <c r="H48" s="107">
        <v>16</v>
      </c>
      <c r="I48" s="107" t="s">
        <v>488</v>
      </c>
      <c r="J48" s="107">
        <v>0</v>
      </c>
      <c r="K48" s="107">
        <v>0</v>
      </c>
      <c r="L48" s="107">
        <v>0</v>
      </c>
      <c r="M48" s="107">
        <v>235</v>
      </c>
      <c r="N48" s="56"/>
      <c r="O48" s="68"/>
    </row>
    <row r="49" spans="1:15" ht="12.75" customHeight="1">
      <c r="A49" s="178" t="s">
        <v>153</v>
      </c>
      <c r="B49" s="228" t="s">
        <v>488</v>
      </c>
      <c r="C49" s="107">
        <v>0</v>
      </c>
      <c r="D49" s="107">
        <v>103</v>
      </c>
      <c r="E49" s="107">
        <v>74</v>
      </c>
      <c r="F49" s="107">
        <v>77</v>
      </c>
      <c r="G49" s="107">
        <v>81</v>
      </c>
      <c r="H49" s="107">
        <v>28</v>
      </c>
      <c r="I49" s="107">
        <v>8</v>
      </c>
      <c r="J49" s="107">
        <v>0</v>
      </c>
      <c r="K49" s="107">
        <v>0</v>
      </c>
      <c r="L49" s="107">
        <v>0</v>
      </c>
      <c r="M49" s="107">
        <v>372</v>
      </c>
      <c r="N49" s="56"/>
      <c r="O49" s="68"/>
    </row>
    <row r="50" spans="1:15" ht="12.75" customHeight="1">
      <c r="A50" s="178" t="s">
        <v>154</v>
      </c>
      <c r="B50" s="228">
        <v>35</v>
      </c>
      <c r="C50" s="107">
        <v>0</v>
      </c>
      <c r="D50" s="107">
        <v>46</v>
      </c>
      <c r="E50" s="107">
        <v>27</v>
      </c>
      <c r="F50" s="107">
        <v>37</v>
      </c>
      <c r="G50" s="107">
        <v>36</v>
      </c>
      <c r="H50" s="107">
        <v>8</v>
      </c>
      <c r="I50" s="107" t="s">
        <v>488</v>
      </c>
      <c r="J50" s="107" t="s">
        <v>488</v>
      </c>
      <c r="K50" s="107">
        <v>0</v>
      </c>
      <c r="L50" s="107">
        <v>0</v>
      </c>
      <c r="M50" s="107">
        <v>193</v>
      </c>
      <c r="N50" s="56"/>
      <c r="O50" s="68"/>
    </row>
    <row r="51" spans="1:15" ht="12.75" customHeight="1">
      <c r="A51" s="178" t="s">
        <v>155</v>
      </c>
      <c r="B51" s="228">
        <v>16</v>
      </c>
      <c r="C51" s="107">
        <v>0</v>
      </c>
      <c r="D51" s="107">
        <v>56</v>
      </c>
      <c r="E51" s="107">
        <v>39</v>
      </c>
      <c r="F51" s="107">
        <v>8</v>
      </c>
      <c r="G51" s="107" t="s">
        <v>488</v>
      </c>
      <c r="H51" s="107">
        <v>0</v>
      </c>
      <c r="I51" s="107">
        <v>0</v>
      </c>
      <c r="J51" s="107" t="s">
        <v>488</v>
      </c>
      <c r="K51" s="107" t="s">
        <v>488</v>
      </c>
      <c r="L51" s="107">
        <v>11</v>
      </c>
      <c r="M51" s="107">
        <v>134</v>
      </c>
      <c r="N51" s="56"/>
      <c r="O51" s="68"/>
    </row>
    <row r="52" spans="1:15" ht="12.75" customHeight="1">
      <c r="A52" s="176" t="s">
        <v>156</v>
      </c>
      <c r="B52" s="177">
        <v>1938</v>
      </c>
      <c r="C52" s="177">
        <v>0</v>
      </c>
      <c r="D52" s="177">
        <v>1724</v>
      </c>
      <c r="E52" s="177">
        <v>1227</v>
      </c>
      <c r="F52" s="177">
        <v>1171</v>
      </c>
      <c r="G52" s="177">
        <v>744</v>
      </c>
      <c r="H52" s="177">
        <v>436</v>
      </c>
      <c r="I52" s="181">
        <v>119</v>
      </c>
      <c r="J52" s="181">
        <v>11</v>
      </c>
      <c r="K52" s="181">
        <v>7</v>
      </c>
      <c r="L52" s="177">
        <v>1239</v>
      </c>
      <c r="M52" s="177">
        <v>8616</v>
      </c>
      <c r="N52" s="56"/>
      <c r="O52" s="68"/>
    </row>
    <row r="53" spans="1:15" ht="12.75" customHeight="1">
      <c r="A53" s="178" t="s">
        <v>157</v>
      </c>
      <c r="B53" s="228">
        <v>0</v>
      </c>
      <c r="C53" s="107">
        <v>0</v>
      </c>
      <c r="D53" s="107">
        <v>6</v>
      </c>
      <c r="E53" s="107">
        <v>0</v>
      </c>
      <c r="F53" s="107">
        <v>0</v>
      </c>
      <c r="G53" s="107">
        <v>0</v>
      </c>
      <c r="H53" s="107">
        <v>0</v>
      </c>
      <c r="I53" s="107">
        <v>0</v>
      </c>
      <c r="J53" s="107">
        <v>0</v>
      </c>
      <c r="K53" s="107">
        <v>0</v>
      </c>
      <c r="L53" s="107">
        <v>106</v>
      </c>
      <c r="M53" s="107">
        <v>112</v>
      </c>
      <c r="N53" s="56"/>
      <c r="O53" s="68"/>
    </row>
    <row r="54" spans="1:15" ht="12.75" customHeight="1">
      <c r="A54" s="178" t="s">
        <v>158</v>
      </c>
      <c r="B54" s="228">
        <v>0</v>
      </c>
      <c r="C54" s="107">
        <v>0</v>
      </c>
      <c r="D54" s="107">
        <v>0</v>
      </c>
      <c r="E54" s="107">
        <v>0</v>
      </c>
      <c r="F54" s="107">
        <v>0</v>
      </c>
      <c r="G54" s="107">
        <v>0</v>
      </c>
      <c r="H54" s="107">
        <v>0</v>
      </c>
      <c r="I54" s="107">
        <v>0</v>
      </c>
      <c r="J54" s="107">
        <v>0</v>
      </c>
      <c r="K54" s="107">
        <v>0</v>
      </c>
      <c r="L54" s="107">
        <v>444</v>
      </c>
      <c r="M54" s="107">
        <v>444</v>
      </c>
      <c r="N54" s="56"/>
      <c r="O54" s="68"/>
    </row>
    <row r="55" spans="1:15" ht="12.75" customHeight="1">
      <c r="A55" s="178" t="s">
        <v>159</v>
      </c>
      <c r="B55" s="107">
        <v>0</v>
      </c>
      <c r="C55" s="107">
        <v>0</v>
      </c>
      <c r="D55" s="107" t="s">
        <v>488</v>
      </c>
      <c r="E55" s="107" t="s">
        <v>488</v>
      </c>
      <c r="F55" s="107">
        <v>0</v>
      </c>
      <c r="G55" s="107">
        <v>0</v>
      </c>
      <c r="H55" s="107">
        <v>0</v>
      </c>
      <c r="I55" s="107">
        <v>0</v>
      </c>
      <c r="J55" s="107">
        <v>0</v>
      </c>
      <c r="K55" s="107">
        <v>0</v>
      </c>
      <c r="L55" s="107">
        <v>346</v>
      </c>
      <c r="M55" s="107">
        <v>348</v>
      </c>
      <c r="N55" s="56"/>
      <c r="O55" s="68"/>
    </row>
    <row r="56" spans="1:15" ht="12.75" customHeight="1">
      <c r="A56" s="178" t="s">
        <v>160</v>
      </c>
      <c r="B56" s="228">
        <v>1443</v>
      </c>
      <c r="C56" s="107">
        <v>0</v>
      </c>
      <c r="D56" s="107">
        <v>648</v>
      </c>
      <c r="E56" s="107">
        <v>422</v>
      </c>
      <c r="F56" s="107">
        <v>287</v>
      </c>
      <c r="G56" s="107">
        <v>158</v>
      </c>
      <c r="H56" s="107">
        <v>71</v>
      </c>
      <c r="I56" s="107">
        <v>38</v>
      </c>
      <c r="J56" s="107">
        <v>4</v>
      </c>
      <c r="K56" s="107" t="s">
        <v>488</v>
      </c>
      <c r="L56" s="107" t="s">
        <v>488</v>
      </c>
      <c r="M56" s="107">
        <v>3072</v>
      </c>
      <c r="N56" s="56"/>
      <c r="O56" s="68"/>
    </row>
    <row r="57" spans="1:15" ht="12.75" customHeight="1">
      <c r="A57" s="178" t="s">
        <v>161</v>
      </c>
      <c r="B57" s="228">
        <v>0</v>
      </c>
      <c r="C57" s="107">
        <v>0</v>
      </c>
      <c r="D57" s="107">
        <v>114</v>
      </c>
      <c r="E57" s="107">
        <v>100</v>
      </c>
      <c r="F57" s="107">
        <v>114</v>
      </c>
      <c r="G57" s="107">
        <v>52</v>
      </c>
      <c r="H57" s="107">
        <v>31</v>
      </c>
      <c r="I57" s="107">
        <v>10</v>
      </c>
      <c r="J57" s="107" t="s">
        <v>488</v>
      </c>
      <c r="K57" s="107" t="s">
        <v>488</v>
      </c>
      <c r="L57" s="107">
        <v>29</v>
      </c>
      <c r="M57" s="107">
        <v>452</v>
      </c>
      <c r="N57" s="56"/>
      <c r="O57" s="68"/>
    </row>
    <row r="58" spans="1:15" ht="12.75" customHeight="1">
      <c r="A58" s="178" t="s">
        <v>162</v>
      </c>
      <c r="B58" s="228">
        <v>461</v>
      </c>
      <c r="C58" s="107">
        <v>0</v>
      </c>
      <c r="D58" s="107">
        <v>163</v>
      </c>
      <c r="E58" s="107">
        <v>171</v>
      </c>
      <c r="F58" s="107">
        <v>171</v>
      </c>
      <c r="G58" s="107">
        <v>122</v>
      </c>
      <c r="H58" s="107">
        <v>89</v>
      </c>
      <c r="I58" s="107">
        <v>5</v>
      </c>
      <c r="J58" s="107">
        <v>0</v>
      </c>
      <c r="K58" s="107">
        <v>0</v>
      </c>
      <c r="L58" s="107">
        <v>17</v>
      </c>
      <c r="M58" s="107">
        <v>1199</v>
      </c>
      <c r="N58" s="56"/>
      <c r="O58" s="68"/>
    </row>
    <row r="59" spans="1:15" ht="12.75" customHeight="1">
      <c r="A59" s="178" t="s">
        <v>163</v>
      </c>
      <c r="B59" s="228">
        <v>0</v>
      </c>
      <c r="C59" s="107">
        <v>0</v>
      </c>
      <c r="D59" s="107">
        <v>617</v>
      </c>
      <c r="E59" s="107">
        <v>378</v>
      </c>
      <c r="F59" s="107">
        <v>450</v>
      </c>
      <c r="G59" s="107">
        <v>323</v>
      </c>
      <c r="H59" s="107">
        <v>171</v>
      </c>
      <c r="I59" s="107">
        <v>52</v>
      </c>
      <c r="J59" s="107">
        <v>5</v>
      </c>
      <c r="K59" s="107">
        <v>0</v>
      </c>
      <c r="L59" s="107">
        <v>0</v>
      </c>
      <c r="M59" s="107">
        <v>1996</v>
      </c>
      <c r="N59" s="56"/>
      <c r="O59" s="68"/>
    </row>
    <row r="60" spans="1:15" ht="12.75" customHeight="1">
      <c r="A60" s="178" t="s">
        <v>164</v>
      </c>
      <c r="B60" s="228">
        <v>0</v>
      </c>
      <c r="C60" s="107">
        <v>0</v>
      </c>
      <c r="D60" s="107">
        <v>41</v>
      </c>
      <c r="E60" s="107">
        <v>53</v>
      </c>
      <c r="F60" s="107">
        <v>53</v>
      </c>
      <c r="G60" s="107">
        <v>25</v>
      </c>
      <c r="H60" s="107">
        <v>21</v>
      </c>
      <c r="I60" s="107">
        <v>8</v>
      </c>
      <c r="J60" s="107">
        <v>0</v>
      </c>
      <c r="K60" s="107">
        <v>0</v>
      </c>
      <c r="L60" s="107">
        <v>0</v>
      </c>
      <c r="M60" s="107">
        <v>201</v>
      </c>
      <c r="N60" s="56"/>
      <c r="O60" s="68"/>
    </row>
    <row r="61" spans="1:15" ht="12.75" customHeight="1">
      <c r="A61" s="178" t="s">
        <v>165</v>
      </c>
      <c r="B61" s="228">
        <v>34</v>
      </c>
      <c r="C61" s="107">
        <v>0</v>
      </c>
      <c r="D61" s="107">
        <v>49</v>
      </c>
      <c r="E61" s="107">
        <v>35</v>
      </c>
      <c r="F61" s="107">
        <v>33</v>
      </c>
      <c r="G61" s="107">
        <v>12</v>
      </c>
      <c r="H61" s="107">
        <v>15</v>
      </c>
      <c r="I61" s="107">
        <v>4</v>
      </c>
      <c r="J61" s="107">
        <v>0</v>
      </c>
      <c r="K61" s="107">
        <v>0</v>
      </c>
      <c r="L61" s="107" t="s">
        <v>488</v>
      </c>
      <c r="M61" s="107">
        <v>185</v>
      </c>
      <c r="N61" s="56"/>
      <c r="O61" s="68"/>
    </row>
    <row r="62" spans="1:15" ht="12.75" customHeight="1">
      <c r="A62" s="178" t="s">
        <v>166</v>
      </c>
      <c r="B62" s="228">
        <v>0</v>
      </c>
      <c r="C62" s="107">
        <v>0</v>
      </c>
      <c r="D62" s="107">
        <v>39</v>
      </c>
      <c r="E62" s="107">
        <v>43</v>
      </c>
      <c r="F62" s="107">
        <v>45</v>
      </c>
      <c r="G62" s="107">
        <v>41</v>
      </c>
      <c r="H62" s="107">
        <v>35</v>
      </c>
      <c r="I62" s="107" t="s">
        <v>488</v>
      </c>
      <c r="J62" s="107" t="s">
        <v>488</v>
      </c>
      <c r="K62" s="107" t="s">
        <v>488</v>
      </c>
      <c r="L62" s="107" t="s">
        <v>488</v>
      </c>
      <c r="M62" s="107">
        <v>209</v>
      </c>
      <c r="N62" s="56"/>
      <c r="O62" s="68"/>
    </row>
    <row r="63" spans="1:15" ht="12.75" customHeight="1">
      <c r="A63" s="178" t="s">
        <v>167</v>
      </c>
      <c r="B63" s="228">
        <v>0</v>
      </c>
      <c r="C63" s="107">
        <v>0</v>
      </c>
      <c r="D63" s="107" t="s">
        <v>488</v>
      </c>
      <c r="E63" s="107">
        <v>0</v>
      </c>
      <c r="F63" s="107">
        <v>0</v>
      </c>
      <c r="G63" s="107">
        <v>0</v>
      </c>
      <c r="H63" s="107">
        <v>0</v>
      </c>
      <c r="I63" s="107" t="s">
        <v>488</v>
      </c>
      <c r="J63" s="107">
        <v>0</v>
      </c>
      <c r="K63" s="107" t="s">
        <v>488</v>
      </c>
      <c r="L63" s="107">
        <v>67</v>
      </c>
      <c r="M63" s="107">
        <v>72</v>
      </c>
      <c r="N63" s="56"/>
      <c r="O63" s="68"/>
    </row>
    <row r="64" spans="1:15" ht="12.75" customHeight="1">
      <c r="A64" s="178" t="s">
        <v>168</v>
      </c>
      <c r="B64" s="228">
        <v>0</v>
      </c>
      <c r="C64" s="107">
        <v>0</v>
      </c>
      <c r="D64" s="107">
        <v>12</v>
      </c>
      <c r="E64" s="107" t="s">
        <v>488</v>
      </c>
      <c r="F64" s="107">
        <v>0</v>
      </c>
      <c r="G64" s="107">
        <v>5</v>
      </c>
      <c r="H64" s="107" t="s">
        <v>488</v>
      </c>
      <c r="I64" s="107">
        <v>0</v>
      </c>
      <c r="J64" s="107">
        <v>0</v>
      </c>
      <c r="K64" s="107" t="s">
        <v>488</v>
      </c>
      <c r="L64" s="107">
        <v>162</v>
      </c>
      <c r="M64" s="107">
        <v>185</v>
      </c>
      <c r="N64" s="56"/>
      <c r="O64" s="68"/>
    </row>
    <row r="65" spans="1:15" ht="12.75" customHeight="1">
      <c r="A65" s="178" t="s">
        <v>169</v>
      </c>
      <c r="B65" s="228">
        <v>0</v>
      </c>
      <c r="C65" s="107">
        <v>0</v>
      </c>
      <c r="D65" s="107">
        <v>31</v>
      </c>
      <c r="E65" s="107">
        <v>21</v>
      </c>
      <c r="F65" s="107">
        <v>18</v>
      </c>
      <c r="G65" s="107">
        <v>6</v>
      </c>
      <c r="H65" s="107" t="s">
        <v>488</v>
      </c>
      <c r="I65" s="107" t="s">
        <v>488</v>
      </c>
      <c r="J65" s="107">
        <v>0</v>
      </c>
      <c r="K65" s="107">
        <v>0</v>
      </c>
      <c r="L65" s="107">
        <v>64</v>
      </c>
      <c r="M65" s="107">
        <v>141</v>
      </c>
      <c r="N65" s="56"/>
      <c r="O65" s="68"/>
    </row>
    <row r="66" spans="1:15" ht="12.75" customHeight="1">
      <c r="A66" s="176" t="s">
        <v>170</v>
      </c>
      <c r="B66" s="177">
        <v>819</v>
      </c>
      <c r="C66" s="177">
        <v>0</v>
      </c>
      <c r="D66" s="177">
        <v>1597</v>
      </c>
      <c r="E66" s="177">
        <v>1146</v>
      </c>
      <c r="F66" s="177">
        <v>1071</v>
      </c>
      <c r="G66" s="177">
        <v>673</v>
      </c>
      <c r="H66" s="177">
        <v>314</v>
      </c>
      <c r="I66" s="181">
        <v>108</v>
      </c>
      <c r="J66" s="181">
        <v>12</v>
      </c>
      <c r="K66" s="181">
        <v>0</v>
      </c>
      <c r="L66" s="177">
        <v>27</v>
      </c>
      <c r="M66" s="177">
        <v>5767</v>
      </c>
      <c r="N66" s="56"/>
      <c r="O66" s="68"/>
    </row>
    <row r="67" spans="1:15" ht="12.75" customHeight="1">
      <c r="A67" s="178" t="s">
        <v>171</v>
      </c>
      <c r="B67" s="228">
        <v>0</v>
      </c>
      <c r="C67" s="107">
        <v>0</v>
      </c>
      <c r="D67" s="107">
        <v>27</v>
      </c>
      <c r="E67" s="107">
        <v>22</v>
      </c>
      <c r="F67" s="107">
        <v>31</v>
      </c>
      <c r="G67" s="107">
        <v>22</v>
      </c>
      <c r="H67" s="107" t="s">
        <v>488</v>
      </c>
      <c r="I67" s="107" t="s">
        <v>488</v>
      </c>
      <c r="J67" s="107" t="s">
        <v>488</v>
      </c>
      <c r="K67" s="107">
        <v>0</v>
      </c>
      <c r="L67" s="107">
        <v>20</v>
      </c>
      <c r="M67" s="107">
        <v>128</v>
      </c>
      <c r="N67" s="56"/>
      <c r="O67" s="68"/>
    </row>
    <row r="68" spans="1:15" ht="12.75" customHeight="1">
      <c r="A68" s="178" t="s">
        <v>172</v>
      </c>
      <c r="B68" s="228">
        <v>0</v>
      </c>
      <c r="C68" s="107">
        <v>0</v>
      </c>
      <c r="D68" s="107">
        <v>72</v>
      </c>
      <c r="E68" s="107">
        <v>70</v>
      </c>
      <c r="F68" s="107">
        <v>75</v>
      </c>
      <c r="G68" s="107">
        <v>52</v>
      </c>
      <c r="H68" s="107">
        <v>45</v>
      </c>
      <c r="I68" s="107">
        <v>13</v>
      </c>
      <c r="J68" s="107" t="s">
        <v>488</v>
      </c>
      <c r="K68" s="107" t="s">
        <v>488</v>
      </c>
      <c r="L68" s="107">
        <v>0</v>
      </c>
      <c r="M68" s="107">
        <v>330</v>
      </c>
      <c r="N68" s="56"/>
      <c r="O68" s="68"/>
    </row>
    <row r="69" spans="1:15" ht="12.75" customHeight="1">
      <c r="A69" s="178" t="s">
        <v>173</v>
      </c>
      <c r="B69" s="228">
        <v>53</v>
      </c>
      <c r="C69" s="107">
        <v>0</v>
      </c>
      <c r="D69" s="107">
        <v>164</v>
      </c>
      <c r="E69" s="107">
        <v>46</v>
      </c>
      <c r="F69" s="107">
        <v>63</v>
      </c>
      <c r="G69" s="107">
        <v>56</v>
      </c>
      <c r="H69" s="107">
        <v>40</v>
      </c>
      <c r="I69" s="107">
        <v>24</v>
      </c>
      <c r="J69" s="107" t="s">
        <v>488</v>
      </c>
      <c r="K69" s="107" t="s">
        <v>488</v>
      </c>
      <c r="L69" s="107">
        <v>0</v>
      </c>
      <c r="M69" s="107">
        <v>447</v>
      </c>
      <c r="N69" s="56"/>
      <c r="O69" s="68"/>
    </row>
    <row r="70" spans="1:15" ht="12.75" customHeight="1">
      <c r="A70" s="178" t="s">
        <v>174</v>
      </c>
      <c r="B70" s="228">
        <v>0</v>
      </c>
      <c r="C70" s="107">
        <v>0</v>
      </c>
      <c r="D70" s="107">
        <v>62</v>
      </c>
      <c r="E70" s="107">
        <v>41</v>
      </c>
      <c r="F70" s="107">
        <v>45</v>
      </c>
      <c r="G70" s="107">
        <v>11</v>
      </c>
      <c r="H70" s="107">
        <v>5</v>
      </c>
      <c r="I70" s="107">
        <v>4</v>
      </c>
      <c r="J70" s="107">
        <v>0</v>
      </c>
      <c r="K70" s="107">
        <v>0</v>
      </c>
      <c r="L70" s="107">
        <v>0</v>
      </c>
      <c r="M70" s="107">
        <v>168</v>
      </c>
      <c r="N70" s="56"/>
      <c r="O70" s="68"/>
    </row>
    <row r="71" spans="1:15" ht="12.75" customHeight="1">
      <c r="A71" s="178" t="s">
        <v>175</v>
      </c>
      <c r="B71" s="228">
        <v>92</v>
      </c>
      <c r="C71" s="107">
        <v>0</v>
      </c>
      <c r="D71" s="107">
        <v>62</v>
      </c>
      <c r="E71" s="107">
        <v>25</v>
      </c>
      <c r="F71" s="107">
        <v>30</v>
      </c>
      <c r="G71" s="107">
        <v>19</v>
      </c>
      <c r="H71" s="107">
        <v>0</v>
      </c>
      <c r="I71" s="107" t="s">
        <v>488</v>
      </c>
      <c r="J71" s="107" t="s">
        <v>488</v>
      </c>
      <c r="K71" s="107">
        <v>0</v>
      </c>
      <c r="L71" s="107">
        <v>0</v>
      </c>
      <c r="M71" s="107">
        <v>230</v>
      </c>
      <c r="N71" s="56"/>
      <c r="O71" s="68"/>
    </row>
    <row r="72" spans="1:15" ht="12.75" customHeight="1">
      <c r="A72" s="178" t="s">
        <v>176</v>
      </c>
      <c r="B72" s="228">
        <v>194</v>
      </c>
      <c r="C72" s="107">
        <v>0</v>
      </c>
      <c r="D72" s="107">
        <v>547</v>
      </c>
      <c r="E72" s="107">
        <v>463</v>
      </c>
      <c r="F72" s="107">
        <v>406</v>
      </c>
      <c r="G72" s="107">
        <v>250</v>
      </c>
      <c r="H72" s="107">
        <v>110</v>
      </c>
      <c r="I72" s="107">
        <v>35</v>
      </c>
      <c r="J72" s="107" t="s">
        <v>488</v>
      </c>
      <c r="K72" s="107" t="s">
        <v>488</v>
      </c>
      <c r="L72" s="107">
        <v>0</v>
      </c>
      <c r="M72" s="107">
        <v>2006</v>
      </c>
      <c r="N72" s="56"/>
      <c r="O72" s="68"/>
    </row>
    <row r="73" spans="1:15" ht="12.75" customHeight="1">
      <c r="A73" s="178" t="s">
        <v>177</v>
      </c>
      <c r="B73" s="228">
        <v>84</v>
      </c>
      <c r="C73" s="107">
        <v>0</v>
      </c>
      <c r="D73" s="107">
        <v>30</v>
      </c>
      <c r="E73" s="107">
        <v>28</v>
      </c>
      <c r="F73" s="107">
        <v>39</v>
      </c>
      <c r="G73" s="107">
        <v>35</v>
      </c>
      <c r="H73" s="107">
        <v>5</v>
      </c>
      <c r="I73" s="107">
        <v>5</v>
      </c>
      <c r="J73" s="107" t="s">
        <v>488</v>
      </c>
      <c r="K73" s="107" t="s">
        <v>488</v>
      </c>
      <c r="L73" s="107">
        <v>0</v>
      </c>
      <c r="M73" s="107">
        <v>227</v>
      </c>
      <c r="N73" s="56"/>
      <c r="O73" s="68"/>
    </row>
    <row r="74" spans="1:15" ht="12.75" customHeight="1">
      <c r="A74" s="178" t="s">
        <v>178</v>
      </c>
      <c r="B74" s="228">
        <v>363</v>
      </c>
      <c r="C74" s="107">
        <v>0</v>
      </c>
      <c r="D74" s="107">
        <v>186</v>
      </c>
      <c r="E74" s="107">
        <v>106</v>
      </c>
      <c r="F74" s="107">
        <v>94</v>
      </c>
      <c r="G74" s="107">
        <v>46</v>
      </c>
      <c r="H74" s="107">
        <v>26</v>
      </c>
      <c r="I74" s="107" t="s">
        <v>488</v>
      </c>
      <c r="J74" s="107">
        <v>0</v>
      </c>
      <c r="K74" s="107" t="s">
        <v>488</v>
      </c>
      <c r="L74" s="107">
        <v>0</v>
      </c>
      <c r="M74" s="107">
        <v>823</v>
      </c>
      <c r="N74" s="56"/>
      <c r="O74" s="68"/>
    </row>
    <row r="75" spans="1:15" ht="12.75" customHeight="1">
      <c r="A75" s="178" t="s">
        <v>179</v>
      </c>
      <c r="B75" s="228">
        <v>0</v>
      </c>
      <c r="C75" s="107">
        <v>0</v>
      </c>
      <c r="D75" s="107">
        <v>99</v>
      </c>
      <c r="E75" s="107">
        <v>65</v>
      </c>
      <c r="F75" s="107">
        <v>27</v>
      </c>
      <c r="G75" s="107">
        <v>10</v>
      </c>
      <c r="H75" s="107">
        <v>4</v>
      </c>
      <c r="I75" s="107" t="s">
        <v>488</v>
      </c>
      <c r="J75" s="107">
        <v>0</v>
      </c>
      <c r="K75" s="107" t="s">
        <v>488</v>
      </c>
      <c r="L75" s="107">
        <v>0</v>
      </c>
      <c r="M75" s="107">
        <v>206</v>
      </c>
      <c r="N75" s="56"/>
      <c r="O75" s="68"/>
    </row>
    <row r="76" spans="1:15" ht="12.75" customHeight="1">
      <c r="A76" s="178" t="s">
        <v>458</v>
      </c>
      <c r="B76" s="228">
        <v>26</v>
      </c>
      <c r="C76" s="107">
        <v>0</v>
      </c>
      <c r="D76" s="107">
        <v>47</v>
      </c>
      <c r="E76" s="107">
        <v>27</v>
      </c>
      <c r="F76" s="107">
        <v>38</v>
      </c>
      <c r="G76" s="107">
        <v>25</v>
      </c>
      <c r="H76" s="107">
        <v>16</v>
      </c>
      <c r="I76" s="107">
        <v>0</v>
      </c>
      <c r="J76" s="107">
        <v>0</v>
      </c>
      <c r="K76" s="107">
        <v>0</v>
      </c>
      <c r="L76" s="107">
        <v>0</v>
      </c>
      <c r="M76" s="107">
        <v>179</v>
      </c>
      <c r="N76" s="56"/>
      <c r="O76" s="68"/>
    </row>
    <row r="77" spans="1:15" ht="12.75" customHeight="1">
      <c r="A77" s="178" t="s">
        <v>180</v>
      </c>
      <c r="B77" s="228" t="s">
        <v>488</v>
      </c>
      <c r="C77" s="107">
        <v>0</v>
      </c>
      <c r="D77" s="107">
        <v>56</v>
      </c>
      <c r="E77" s="107">
        <v>43</v>
      </c>
      <c r="F77" s="107">
        <v>41</v>
      </c>
      <c r="G77" s="107">
        <v>18</v>
      </c>
      <c r="H77" s="107" t="s">
        <v>488</v>
      </c>
      <c r="I77" s="107">
        <v>0</v>
      </c>
      <c r="J77" s="107">
        <v>0</v>
      </c>
      <c r="K77" s="107">
        <v>0</v>
      </c>
      <c r="L77" s="107">
        <v>0</v>
      </c>
      <c r="M77" s="107">
        <v>161</v>
      </c>
      <c r="N77" s="56"/>
      <c r="O77" s="68"/>
    </row>
    <row r="78" spans="1:15" ht="12.75" customHeight="1">
      <c r="A78" s="178" t="s">
        <v>181</v>
      </c>
      <c r="B78" s="228">
        <v>0</v>
      </c>
      <c r="C78" s="107">
        <v>0</v>
      </c>
      <c r="D78" s="107">
        <v>113</v>
      </c>
      <c r="E78" s="107">
        <v>99</v>
      </c>
      <c r="F78" s="107">
        <v>86</v>
      </c>
      <c r="G78" s="107">
        <v>61</v>
      </c>
      <c r="H78" s="107">
        <v>25</v>
      </c>
      <c r="I78" s="107">
        <v>17</v>
      </c>
      <c r="J78" s="107">
        <v>4</v>
      </c>
      <c r="K78" s="107">
        <v>0</v>
      </c>
      <c r="L78" s="107">
        <v>7</v>
      </c>
      <c r="M78" s="107">
        <v>412</v>
      </c>
      <c r="N78" s="56"/>
      <c r="O78" s="68"/>
    </row>
    <row r="79" spans="1:15" ht="12.75" customHeight="1">
      <c r="A79" s="178" t="s">
        <v>182</v>
      </c>
      <c r="B79" s="228">
        <v>5</v>
      </c>
      <c r="C79" s="107">
        <v>0</v>
      </c>
      <c r="D79" s="107">
        <v>132</v>
      </c>
      <c r="E79" s="107">
        <v>111</v>
      </c>
      <c r="F79" s="107">
        <v>96</v>
      </c>
      <c r="G79" s="107">
        <v>68</v>
      </c>
      <c r="H79" s="107">
        <v>34</v>
      </c>
      <c r="I79" s="107" t="s">
        <v>488</v>
      </c>
      <c r="J79" s="107" t="s">
        <v>488</v>
      </c>
      <c r="K79" s="107">
        <v>0</v>
      </c>
      <c r="L79" s="107">
        <v>0</v>
      </c>
      <c r="M79" s="107">
        <v>450</v>
      </c>
      <c r="N79" s="56"/>
      <c r="O79" s="68"/>
    </row>
    <row r="80" spans="1:15" ht="12.75" customHeight="1">
      <c r="A80" s="176" t="s">
        <v>183</v>
      </c>
      <c r="B80" s="177">
        <v>13</v>
      </c>
      <c r="C80" s="177">
        <v>0</v>
      </c>
      <c r="D80" s="177">
        <v>623</v>
      </c>
      <c r="E80" s="177">
        <v>671</v>
      </c>
      <c r="F80" s="177">
        <v>575</v>
      </c>
      <c r="G80" s="177">
        <v>388</v>
      </c>
      <c r="H80" s="177">
        <v>210</v>
      </c>
      <c r="I80" s="181">
        <v>104</v>
      </c>
      <c r="J80" s="181">
        <v>9</v>
      </c>
      <c r="K80" s="181">
        <v>8</v>
      </c>
      <c r="L80" s="177">
        <v>1215</v>
      </c>
      <c r="M80" s="177">
        <v>3816</v>
      </c>
      <c r="N80" s="56"/>
      <c r="O80" s="68"/>
    </row>
    <row r="81" spans="1:15" ht="12.75" customHeight="1">
      <c r="A81" s="178" t="s">
        <v>184</v>
      </c>
      <c r="B81" s="228">
        <v>0</v>
      </c>
      <c r="C81" s="107">
        <v>0</v>
      </c>
      <c r="D81" s="107">
        <v>70</v>
      </c>
      <c r="E81" s="107">
        <v>74</v>
      </c>
      <c r="F81" s="107">
        <v>73</v>
      </c>
      <c r="G81" s="107">
        <v>34</v>
      </c>
      <c r="H81" s="107">
        <v>11</v>
      </c>
      <c r="I81" s="107">
        <v>10</v>
      </c>
      <c r="J81" s="107" t="s">
        <v>488</v>
      </c>
      <c r="K81" s="107">
        <v>0</v>
      </c>
      <c r="L81" s="107" t="s">
        <v>488</v>
      </c>
      <c r="M81" s="107">
        <v>278</v>
      </c>
      <c r="N81" s="56"/>
      <c r="O81" s="68"/>
    </row>
    <row r="82" spans="1:15" ht="12.75" customHeight="1">
      <c r="A82" s="178" t="s">
        <v>185</v>
      </c>
      <c r="B82" s="228">
        <v>0</v>
      </c>
      <c r="C82" s="107">
        <v>0</v>
      </c>
      <c r="D82" s="107">
        <v>27</v>
      </c>
      <c r="E82" s="107">
        <v>37</v>
      </c>
      <c r="F82" s="107">
        <v>25</v>
      </c>
      <c r="G82" s="107">
        <v>17</v>
      </c>
      <c r="H82" s="107">
        <v>16</v>
      </c>
      <c r="I82" s="107">
        <v>6</v>
      </c>
      <c r="J82" s="107" t="s">
        <v>488</v>
      </c>
      <c r="K82" s="107">
        <v>0</v>
      </c>
      <c r="L82" s="107">
        <v>38</v>
      </c>
      <c r="M82" s="107">
        <v>169</v>
      </c>
      <c r="N82" s="56"/>
      <c r="O82" s="68"/>
    </row>
    <row r="83" spans="1:15" ht="12.75" customHeight="1">
      <c r="A83" s="178" t="s">
        <v>186</v>
      </c>
      <c r="B83" s="228">
        <v>0</v>
      </c>
      <c r="C83" s="107">
        <v>0</v>
      </c>
      <c r="D83" s="107">
        <v>123</v>
      </c>
      <c r="E83" s="107">
        <v>92</v>
      </c>
      <c r="F83" s="107">
        <v>105</v>
      </c>
      <c r="G83" s="107">
        <v>77</v>
      </c>
      <c r="H83" s="107">
        <v>45</v>
      </c>
      <c r="I83" s="107">
        <v>5</v>
      </c>
      <c r="J83" s="107">
        <v>0</v>
      </c>
      <c r="K83" s="107" t="s">
        <v>488</v>
      </c>
      <c r="L83" s="107">
        <v>0</v>
      </c>
      <c r="M83" s="107">
        <v>448</v>
      </c>
      <c r="N83" s="56"/>
      <c r="O83" s="68"/>
    </row>
    <row r="84" spans="1:15" ht="12.75" customHeight="1">
      <c r="A84" s="178" t="s">
        <v>187</v>
      </c>
      <c r="B84" s="228">
        <v>0</v>
      </c>
      <c r="C84" s="107">
        <v>0</v>
      </c>
      <c r="D84" s="107">
        <v>66</v>
      </c>
      <c r="E84" s="107">
        <v>57</v>
      </c>
      <c r="F84" s="107">
        <v>30</v>
      </c>
      <c r="G84" s="107">
        <v>22</v>
      </c>
      <c r="H84" s="107">
        <v>6</v>
      </c>
      <c r="I84" s="107">
        <v>4</v>
      </c>
      <c r="J84" s="107">
        <v>0</v>
      </c>
      <c r="K84" s="107">
        <v>0</v>
      </c>
      <c r="L84" s="107">
        <v>46</v>
      </c>
      <c r="M84" s="107">
        <v>231</v>
      </c>
      <c r="N84" s="56"/>
      <c r="O84" s="68"/>
    </row>
    <row r="85" spans="1:15" ht="12.75" customHeight="1">
      <c r="A85" s="178" t="s">
        <v>188</v>
      </c>
      <c r="B85" s="228">
        <v>13</v>
      </c>
      <c r="C85" s="107">
        <v>0</v>
      </c>
      <c r="D85" s="107">
        <v>62</v>
      </c>
      <c r="E85" s="107">
        <v>54</v>
      </c>
      <c r="F85" s="107">
        <v>63</v>
      </c>
      <c r="G85" s="107">
        <v>28</v>
      </c>
      <c r="H85" s="107">
        <v>10</v>
      </c>
      <c r="I85" s="107" t="s">
        <v>488</v>
      </c>
      <c r="J85" s="107">
        <v>0</v>
      </c>
      <c r="K85" s="107">
        <v>0</v>
      </c>
      <c r="L85" s="107">
        <v>226</v>
      </c>
      <c r="M85" s="107">
        <v>458</v>
      </c>
      <c r="N85" s="56"/>
      <c r="O85" s="68"/>
    </row>
    <row r="86" spans="1:15" ht="12.75" customHeight="1">
      <c r="A86" s="178" t="s">
        <v>189</v>
      </c>
      <c r="B86" s="228">
        <v>0</v>
      </c>
      <c r="C86" s="107">
        <v>0</v>
      </c>
      <c r="D86" s="107" t="s">
        <v>488</v>
      </c>
      <c r="E86" s="107">
        <v>5</v>
      </c>
      <c r="F86" s="107">
        <v>0</v>
      </c>
      <c r="G86" s="107">
        <v>0</v>
      </c>
      <c r="H86" s="107">
        <v>0</v>
      </c>
      <c r="I86" s="107">
        <v>0</v>
      </c>
      <c r="J86" s="107">
        <v>0</v>
      </c>
      <c r="K86" s="107">
        <v>0</v>
      </c>
      <c r="L86" s="107">
        <v>158</v>
      </c>
      <c r="M86" s="107">
        <v>164</v>
      </c>
      <c r="N86" s="56"/>
      <c r="O86" s="68"/>
    </row>
    <row r="87" spans="1:15" ht="12.75" customHeight="1">
      <c r="A87" s="178" t="s">
        <v>190</v>
      </c>
      <c r="B87" s="228">
        <v>0</v>
      </c>
      <c r="C87" s="107">
        <v>0</v>
      </c>
      <c r="D87" s="107">
        <v>177</v>
      </c>
      <c r="E87" s="107">
        <v>310</v>
      </c>
      <c r="F87" s="107">
        <v>219</v>
      </c>
      <c r="G87" s="107">
        <v>181</v>
      </c>
      <c r="H87" s="107">
        <v>104</v>
      </c>
      <c r="I87" s="107">
        <v>77</v>
      </c>
      <c r="J87" s="107" t="s">
        <v>488</v>
      </c>
      <c r="K87" s="107">
        <v>7</v>
      </c>
      <c r="L87" s="107">
        <v>741</v>
      </c>
      <c r="M87" s="107">
        <v>1819</v>
      </c>
      <c r="N87" s="56"/>
      <c r="O87" s="68"/>
    </row>
    <row r="88" spans="1:15" ht="12.75" customHeight="1">
      <c r="A88" s="178" t="s">
        <v>191</v>
      </c>
      <c r="B88" s="228">
        <v>0</v>
      </c>
      <c r="C88" s="107">
        <v>0</v>
      </c>
      <c r="D88" s="107">
        <v>97</v>
      </c>
      <c r="E88" s="107">
        <v>42</v>
      </c>
      <c r="F88" s="107">
        <v>60</v>
      </c>
      <c r="G88" s="107">
        <v>29</v>
      </c>
      <c r="H88" s="107">
        <v>18</v>
      </c>
      <c r="I88" s="107">
        <v>0</v>
      </c>
      <c r="J88" s="107">
        <v>0</v>
      </c>
      <c r="K88" s="107">
        <v>0</v>
      </c>
      <c r="L88" s="107" t="s">
        <v>488</v>
      </c>
      <c r="M88" s="107">
        <v>249</v>
      </c>
      <c r="N88" s="56"/>
      <c r="O88" s="68"/>
    </row>
    <row r="89" spans="1:15" ht="12.75" customHeight="1">
      <c r="A89" s="176" t="s">
        <v>192</v>
      </c>
      <c r="B89" s="177">
        <v>109</v>
      </c>
      <c r="C89" s="177">
        <v>0</v>
      </c>
      <c r="D89" s="177">
        <v>1126</v>
      </c>
      <c r="E89" s="177">
        <v>816</v>
      </c>
      <c r="F89" s="177">
        <v>1050</v>
      </c>
      <c r="G89" s="177">
        <v>728</v>
      </c>
      <c r="H89" s="177">
        <v>353</v>
      </c>
      <c r="I89" s="181">
        <v>163</v>
      </c>
      <c r="J89" s="181">
        <v>28</v>
      </c>
      <c r="K89" s="181">
        <v>56</v>
      </c>
      <c r="L89" s="177">
        <v>1288</v>
      </c>
      <c r="M89" s="177">
        <v>5717</v>
      </c>
      <c r="N89" s="56"/>
      <c r="O89" s="68"/>
    </row>
    <row r="90" spans="1:15" ht="12.75" customHeight="1">
      <c r="A90" s="178" t="s">
        <v>193</v>
      </c>
      <c r="B90" s="228">
        <v>0</v>
      </c>
      <c r="C90" s="107">
        <v>0</v>
      </c>
      <c r="D90" s="107">
        <v>43</v>
      </c>
      <c r="E90" s="107">
        <v>39</v>
      </c>
      <c r="F90" s="107">
        <v>51</v>
      </c>
      <c r="G90" s="107">
        <v>41</v>
      </c>
      <c r="H90" s="107">
        <v>25</v>
      </c>
      <c r="I90" s="107">
        <v>18</v>
      </c>
      <c r="J90" s="107">
        <v>4</v>
      </c>
      <c r="K90" s="107">
        <v>0</v>
      </c>
      <c r="L90" s="107">
        <v>0</v>
      </c>
      <c r="M90" s="107">
        <v>221</v>
      </c>
      <c r="N90" s="56"/>
      <c r="O90" s="68"/>
    </row>
    <row r="91" spans="1:15" ht="12.75" customHeight="1">
      <c r="A91" s="178" t="s">
        <v>194</v>
      </c>
      <c r="B91" s="228">
        <v>0</v>
      </c>
      <c r="C91" s="107">
        <v>0</v>
      </c>
      <c r="D91" s="107">
        <v>6</v>
      </c>
      <c r="E91" s="107">
        <v>7</v>
      </c>
      <c r="F91" s="107">
        <v>7</v>
      </c>
      <c r="G91" s="107">
        <v>0</v>
      </c>
      <c r="H91" s="107">
        <v>0</v>
      </c>
      <c r="I91" s="107">
        <v>0</v>
      </c>
      <c r="J91" s="107">
        <v>0</v>
      </c>
      <c r="K91" s="107">
        <v>0</v>
      </c>
      <c r="L91" s="107">
        <v>146</v>
      </c>
      <c r="M91" s="107">
        <v>166</v>
      </c>
      <c r="N91" s="56"/>
      <c r="O91" s="68"/>
    </row>
    <row r="92" spans="1:15" ht="12.75" customHeight="1">
      <c r="A92" s="178" t="s">
        <v>195</v>
      </c>
      <c r="B92" s="228">
        <v>105</v>
      </c>
      <c r="C92" s="107">
        <v>0</v>
      </c>
      <c r="D92" s="107">
        <v>79</v>
      </c>
      <c r="E92" s="107">
        <v>54</v>
      </c>
      <c r="F92" s="107">
        <v>81</v>
      </c>
      <c r="G92" s="107">
        <v>54</v>
      </c>
      <c r="H92" s="107">
        <v>22</v>
      </c>
      <c r="I92" s="107" t="s">
        <v>488</v>
      </c>
      <c r="J92" s="107" t="s">
        <v>488</v>
      </c>
      <c r="K92" s="107">
        <v>0</v>
      </c>
      <c r="L92" s="107">
        <v>0</v>
      </c>
      <c r="M92" s="107">
        <v>396</v>
      </c>
      <c r="N92" s="56"/>
      <c r="O92" s="68"/>
    </row>
    <row r="93" spans="1:15" ht="12.75" customHeight="1">
      <c r="A93" s="178" t="s">
        <v>459</v>
      </c>
      <c r="B93" s="228">
        <v>0</v>
      </c>
      <c r="C93" s="107">
        <v>0</v>
      </c>
      <c r="D93" s="107">
        <v>42</v>
      </c>
      <c r="E93" s="107">
        <v>29</v>
      </c>
      <c r="F93" s="107">
        <v>30</v>
      </c>
      <c r="G93" s="107">
        <v>24</v>
      </c>
      <c r="H93" s="107">
        <v>13</v>
      </c>
      <c r="I93" s="107">
        <v>8</v>
      </c>
      <c r="J93" s="107" t="s">
        <v>488</v>
      </c>
      <c r="K93" s="107">
        <v>25</v>
      </c>
      <c r="L93" s="107">
        <v>9</v>
      </c>
      <c r="M93" s="107">
        <v>181</v>
      </c>
      <c r="N93" s="56"/>
      <c r="O93" s="68"/>
    </row>
    <row r="94" spans="1:15" ht="12.75" customHeight="1">
      <c r="A94" s="178" t="s">
        <v>196</v>
      </c>
      <c r="B94" s="228">
        <v>0</v>
      </c>
      <c r="C94" s="107">
        <v>0</v>
      </c>
      <c r="D94" s="107">
        <v>268</v>
      </c>
      <c r="E94" s="107">
        <v>188</v>
      </c>
      <c r="F94" s="107">
        <v>217</v>
      </c>
      <c r="G94" s="107">
        <v>165</v>
      </c>
      <c r="H94" s="107">
        <v>117</v>
      </c>
      <c r="I94" s="107">
        <v>40</v>
      </c>
      <c r="J94" s="107" t="s">
        <v>488</v>
      </c>
      <c r="K94" s="107" t="s">
        <v>488</v>
      </c>
      <c r="L94" s="107">
        <v>815</v>
      </c>
      <c r="M94" s="107">
        <v>1813</v>
      </c>
      <c r="N94" s="56"/>
      <c r="O94" s="68"/>
    </row>
    <row r="95" spans="1:15" ht="12.75" customHeight="1">
      <c r="A95" s="178" t="s">
        <v>197</v>
      </c>
      <c r="B95" s="228" t="s">
        <v>488</v>
      </c>
      <c r="C95" s="107">
        <v>0</v>
      </c>
      <c r="D95" s="107">
        <v>78</v>
      </c>
      <c r="E95" s="107">
        <v>53</v>
      </c>
      <c r="F95" s="107">
        <v>39</v>
      </c>
      <c r="G95" s="107">
        <v>26</v>
      </c>
      <c r="H95" s="107">
        <v>14</v>
      </c>
      <c r="I95" s="107" t="s">
        <v>488</v>
      </c>
      <c r="J95" s="107" t="s">
        <v>488</v>
      </c>
      <c r="K95" s="107">
        <v>0</v>
      </c>
      <c r="L95" s="107">
        <v>0</v>
      </c>
      <c r="M95" s="107">
        <v>217</v>
      </c>
      <c r="N95" s="56"/>
      <c r="O95" s="68"/>
    </row>
    <row r="96" spans="1:15" ht="12.75" customHeight="1">
      <c r="A96" s="178" t="s">
        <v>198</v>
      </c>
      <c r="B96" s="228">
        <v>0</v>
      </c>
      <c r="C96" s="107">
        <v>0</v>
      </c>
      <c r="D96" s="107">
        <v>60</v>
      </c>
      <c r="E96" s="107">
        <v>55</v>
      </c>
      <c r="F96" s="107">
        <v>50</v>
      </c>
      <c r="G96" s="107">
        <v>33</v>
      </c>
      <c r="H96" s="107">
        <v>19</v>
      </c>
      <c r="I96" s="107">
        <v>28</v>
      </c>
      <c r="J96" s="107">
        <v>10</v>
      </c>
      <c r="K96" s="107" t="s">
        <v>488</v>
      </c>
      <c r="L96" s="107">
        <v>37</v>
      </c>
      <c r="M96" s="107">
        <v>293</v>
      </c>
      <c r="N96" s="56"/>
      <c r="O96" s="68"/>
    </row>
    <row r="97" spans="1:15" ht="12.75" customHeight="1">
      <c r="A97" s="178" t="s">
        <v>199</v>
      </c>
      <c r="B97" s="228">
        <v>0</v>
      </c>
      <c r="C97" s="107">
        <v>0</v>
      </c>
      <c r="D97" s="107">
        <v>143</v>
      </c>
      <c r="E97" s="107">
        <v>95</v>
      </c>
      <c r="F97" s="107">
        <v>96</v>
      </c>
      <c r="G97" s="107">
        <v>52</v>
      </c>
      <c r="H97" s="107">
        <v>44</v>
      </c>
      <c r="I97" s="107">
        <v>13</v>
      </c>
      <c r="J97" s="107" t="s">
        <v>488</v>
      </c>
      <c r="K97" s="107" t="s">
        <v>488</v>
      </c>
      <c r="L97" s="107">
        <v>77</v>
      </c>
      <c r="M97" s="107">
        <v>525</v>
      </c>
      <c r="N97" s="56"/>
      <c r="O97" s="68"/>
    </row>
    <row r="98" spans="1:15" ht="12.75" customHeight="1">
      <c r="A98" s="178" t="s">
        <v>200</v>
      </c>
      <c r="B98" s="228">
        <v>0</v>
      </c>
      <c r="C98" s="107">
        <v>0</v>
      </c>
      <c r="D98" s="107">
        <v>196</v>
      </c>
      <c r="E98" s="107">
        <v>105</v>
      </c>
      <c r="F98" s="107">
        <v>82</v>
      </c>
      <c r="G98" s="107">
        <v>61</v>
      </c>
      <c r="H98" s="107">
        <v>58</v>
      </c>
      <c r="I98" s="107">
        <v>32</v>
      </c>
      <c r="J98" s="107" t="s">
        <v>488</v>
      </c>
      <c r="K98" s="107">
        <v>0</v>
      </c>
      <c r="L98" s="107">
        <v>0</v>
      </c>
      <c r="M98" s="107">
        <v>535</v>
      </c>
      <c r="N98" s="56"/>
      <c r="O98" s="68"/>
    </row>
    <row r="99" spans="1:15" ht="12.75" customHeight="1">
      <c r="A99" s="178" t="s">
        <v>474</v>
      </c>
      <c r="B99" s="228">
        <v>0</v>
      </c>
      <c r="C99" s="107">
        <v>0</v>
      </c>
      <c r="D99" s="107">
        <v>31</v>
      </c>
      <c r="E99" s="107">
        <v>26</v>
      </c>
      <c r="F99" s="107">
        <v>42</v>
      </c>
      <c r="G99" s="107">
        <v>34</v>
      </c>
      <c r="H99" s="107">
        <v>4</v>
      </c>
      <c r="I99" s="107" t="s">
        <v>488</v>
      </c>
      <c r="J99" s="107">
        <v>0</v>
      </c>
      <c r="K99" s="107">
        <v>10</v>
      </c>
      <c r="L99" s="107">
        <v>9</v>
      </c>
      <c r="M99" s="107">
        <v>159</v>
      </c>
      <c r="N99" s="56"/>
      <c r="O99" s="68"/>
    </row>
    <row r="100" spans="1:15" ht="12.75" customHeight="1">
      <c r="A100" s="178" t="s">
        <v>201</v>
      </c>
      <c r="B100" s="228">
        <v>0</v>
      </c>
      <c r="C100" s="107">
        <v>0</v>
      </c>
      <c r="D100" s="107">
        <v>73</v>
      </c>
      <c r="E100" s="107">
        <v>55</v>
      </c>
      <c r="F100" s="107">
        <v>73</v>
      </c>
      <c r="G100" s="107">
        <v>46</v>
      </c>
      <c r="H100" s="107">
        <v>26</v>
      </c>
      <c r="I100" s="107">
        <v>15</v>
      </c>
      <c r="J100" s="107">
        <v>5</v>
      </c>
      <c r="K100" s="107">
        <v>5</v>
      </c>
      <c r="L100" s="107">
        <v>195</v>
      </c>
      <c r="M100" s="107">
        <v>493</v>
      </c>
      <c r="N100" s="56"/>
      <c r="O100" s="68"/>
    </row>
    <row r="101" spans="1:15" ht="12.75" customHeight="1">
      <c r="A101" s="178" t="s">
        <v>202</v>
      </c>
      <c r="B101" s="228" t="s">
        <v>488</v>
      </c>
      <c r="C101" s="107">
        <v>0</v>
      </c>
      <c r="D101" s="107">
        <v>107</v>
      </c>
      <c r="E101" s="107">
        <v>110</v>
      </c>
      <c r="F101" s="107">
        <v>282</v>
      </c>
      <c r="G101" s="107">
        <v>192</v>
      </c>
      <c r="H101" s="107">
        <v>11</v>
      </c>
      <c r="I101" s="107" t="s">
        <v>488</v>
      </c>
      <c r="J101" s="107" t="s">
        <v>488</v>
      </c>
      <c r="K101" s="107">
        <v>12</v>
      </c>
      <c r="L101" s="107">
        <v>0</v>
      </c>
      <c r="M101" s="107">
        <v>718</v>
      </c>
      <c r="N101" s="56"/>
      <c r="O101" s="68"/>
    </row>
    <row r="102" spans="1:15" ht="12.75" customHeight="1">
      <c r="A102" s="176" t="s">
        <v>203</v>
      </c>
      <c r="B102" s="177">
        <v>0</v>
      </c>
      <c r="C102" s="177">
        <v>0</v>
      </c>
      <c r="D102" s="177">
        <v>163</v>
      </c>
      <c r="E102" s="177">
        <v>208</v>
      </c>
      <c r="F102" s="177">
        <v>262</v>
      </c>
      <c r="G102" s="177">
        <v>147</v>
      </c>
      <c r="H102" s="177">
        <v>104</v>
      </c>
      <c r="I102" s="177">
        <v>82</v>
      </c>
      <c r="J102" s="177">
        <v>0</v>
      </c>
      <c r="K102" s="177">
        <v>61</v>
      </c>
      <c r="L102" s="177">
        <v>0</v>
      </c>
      <c r="M102" s="177">
        <v>1027</v>
      </c>
      <c r="N102" s="56"/>
      <c r="O102" s="68"/>
    </row>
    <row r="103" spans="1:15" ht="12.75" customHeight="1">
      <c r="A103" s="178" t="s">
        <v>204</v>
      </c>
      <c r="B103" s="228">
        <v>0</v>
      </c>
      <c r="C103" s="107">
        <v>0</v>
      </c>
      <c r="D103" s="107">
        <v>163</v>
      </c>
      <c r="E103" s="107">
        <v>208</v>
      </c>
      <c r="F103" s="107">
        <v>262</v>
      </c>
      <c r="G103" s="107">
        <v>147</v>
      </c>
      <c r="H103" s="107">
        <v>104</v>
      </c>
      <c r="I103" s="107">
        <v>82</v>
      </c>
      <c r="J103" s="107">
        <v>0</v>
      </c>
      <c r="K103" s="107">
        <v>61</v>
      </c>
      <c r="L103" s="107">
        <v>0</v>
      </c>
      <c r="M103" s="107">
        <v>1027</v>
      </c>
      <c r="N103" s="56"/>
      <c r="O103" s="68"/>
    </row>
    <row r="104" spans="1:15" ht="12.75" customHeight="1">
      <c r="A104" s="176" t="s">
        <v>205</v>
      </c>
      <c r="B104" s="177">
        <v>0</v>
      </c>
      <c r="C104" s="177">
        <v>0</v>
      </c>
      <c r="D104" s="177">
        <v>798</v>
      </c>
      <c r="E104" s="177">
        <v>552</v>
      </c>
      <c r="F104" s="177">
        <v>469</v>
      </c>
      <c r="G104" s="177">
        <v>357</v>
      </c>
      <c r="H104" s="177">
        <v>186</v>
      </c>
      <c r="I104" s="177">
        <v>49</v>
      </c>
      <c r="J104" s="181">
        <v>11</v>
      </c>
      <c r="K104" s="181">
        <v>30</v>
      </c>
      <c r="L104" s="177">
        <v>317</v>
      </c>
      <c r="M104" s="177">
        <v>2769</v>
      </c>
      <c r="N104" s="56"/>
      <c r="O104" s="68"/>
    </row>
    <row r="105" spans="1:15" ht="12.75" customHeight="1">
      <c r="A105" s="178" t="s">
        <v>206</v>
      </c>
      <c r="B105" s="228">
        <v>0</v>
      </c>
      <c r="C105" s="107">
        <v>0</v>
      </c>
      <c r="D105" s="107">
        <v>166</v>
      </c>
      <c r="E105" s="107">
        <v>142</v>
      </c>
      <c r="F105" s="107">
        <v>111</v>
      </c>
      <c r="G105" s="107">
        <v>75</v>
      </c>
      <c r="H105" s="107">
        <v>33</v>
      </c>
      <c r="I105" s="107">
        <v>11</v>
      </c>
      <c r="J105" s="107" t="s">
        <v>488</v>
      </c>
      <c r="K105" s="107">
        <v>16</v>
      </c>
      <c r="L105" s="107">
        <v>18</v>
      </c>
      <c r="M105" s="107">
        <v>574</v>
      </c>
      <c r="N105" s="56"/>
      <c r="O105" s="68"/>
    </row>
    <row r="106" spans="1:15" ht="12.75" customHeight="1">
      <c r="A106" s="178" t="s">
        <v>207</v>
      </c>
      <c r="B106" s="228">
        <v>0</v>
      </c>
      <c r="C106" s="107">
        <v>0</v>
      </c>
      <c r="D106" s="107">
        <v>290</v>
      </c>
      <c r="E106" s="107">
        <v>220</v>
      </c>
      <c r="F106" s="107">
        <v>198</v>
      </c>
      <c r="G106" s="107">
        <v>171</v>
      </c>
      <c r="H106" s="107">
        <v>80</v>
      </c>
      <c r="I106" s="107">
        <v>22</v>
      </c>
      <c r="J106" s="107">
        <v>4</v>
      </c>
      <c r="K106" s="107" t="s">
        <v>488</v>
      </c>
      <c r="L106" s="107">
        <v>11</v>
      </c>
      <c r="M106" s="107">
        <v>998</v>
      </c>
      <c r="N106" s="56"/>
      <c r="O106" s="68"/>
    </row>
    <row r="107" spans="1:15" ht="12.75" customHeight="1">
      <c r="A107" s="178" t="s">
        <v>208</v>
      </c>
      <c r="B107" s="228">
        <v>0</v>
      </c>
      <c r="C107" s="107">
        <v>0</v>
      </c>
      <c r="D107" s="107">
        <v>7</v>
      </c>
      <c r="E107" s="107">
        <v>10</v>
      </c>
      <c r="F107" s="107">
        <v>7</v>
      </c>
      <c r="G107" s="107">
        <v>6</v>
      </c>
      <c r="H107" s="107">
        <v>0</v>
      </c>
      <c r="I107" s="107">
        <v>0</v>
      </c>
      <c r="J107" s="107">
        <v>0</v>
      </c>
      <c r="K107" s="107">
        <v>0</v>
      </c>
      <c r="L107" s="107">
        <v>268</v>
      </c>
      <c r="M107" s="107">
        <v>298</v>
      </c>
      <c r="N107" s="56"/>
      <c r="O107" s="68"/>
    </row>
    <row r="108" spans="1:15" ht="12.75" customHeight="1">
      <c r="A108" s="178" t="s">
        <v>209</v>
      </c>
      <c r="B108" s="107">
        <v>0</v>
      </c>
      <c r="C108" s="107">
        <v>0</v>
      </c>
      <c r="D108" s="107">
        <v>210</v>
      </c>
      <c r="E108" s="107">
        <v>126</v>
      </c>
      <c r="F108" s="107">
        <v>101</v>
      </c>
      <c r="G108" s="107">
        <v>64</v>
      </c>
      <c r="H108" s="107">
        <v>44</v>
      </c>
      <c r="I108" s="107">
        <v>8</v>
      </c>
      <c r="J108" s="107" t="s">
        <v>488</v>
      </c>
      <c r="K108" s="107">
        <v>0</v>
      </c>
      <c r="L108" s="107">
        <v>17</v>
      </c>
      <c r="M108" s="107">
        <v>571</v>
      </c>
      <c r="N108" s="56"/>
      <c r="O108" s="68"/>
    </row>
    <row r="109" spans="1:15" ht="12.75" customHeight="1">
      <c r="A109" s="178" t="s">
        <v>210</v>
      </c>
      <c r="B109" s="228">
        <v>0</v>
      </c>
      <c r="C109" s="107">
        <v>0</v>
      </c>
      <c r="D109" s="107">
        <v>125</v>
      </c>
      <c r="E109" s="107">
        <v>54</v>
      </c>
      <c r="F109" s="107">
        <v>52</v>
      </c>
      <c r="G109" s="107">
        <v>41</v>
      </c>
      <c r="H109" s="107">
        <v>29</v>
      </c>
      <c r="I109" s="107">
        <v>8</v>
      </c>
      <c r="J109" s="107">
        <v>4</v>
      </c>
      <c r="K109" s="107">
        <v>12</v>
      </c>
      <c r="L109" s="107" t="s">
        <v>488</v>
      </c>
      <c r="M109" s="107">
        <v>328</v>
      </c>
      <c r="N109" s="56"/>
      <c r="O109" s="68"/>
    </row>
    <row r="110" spans="1:15" ht="12.75" customHeight="1">
      <c r="A110" s="176" t="s">
        <v>211</v>
      </c>
      <c r="B110" s="177">
        <v>1364</v>
      </c>
      <c r="C110" s="177">
        <v>0</v>
      </c>
      <c r="D110" s="177">
        <v>5197</v>
      </c>
      <c r="E110" s="177">
        <v>3657</v>
      </c>
      <c r="F110" s="177">
        <v>3490</v>
      </c>
      <c r="G110" s="177">
        <v>2370</v>
      </c>
      <c r="H110" s="177">
        <v>1321</v>
      </c>
      <c r="I110" s="181">
        <v>919</v>
      </c>
      <c r="J110" s="181">
        <v>151</v>
      </c>
      <c r="K110" s="181">
        <v>213</v>
      </c>
      <c r="L110" s="177">
        <v>1248</v>
      </c>
      <c r="M110" s="177">
        <v>19928</v>
      </c>
      <c r="N110" s="56"/>
      <c r="O110" s="68"/>
    </row>
    <row r="111" spans="1:15" ht="12.75" customHeight="1">
      <c r="A111" s="178" t="s">
        <v>212</v>
      </c>
      <c r="B111" s="228">
        <v>0</v>
      </c>
      <c r="C111" s="107">
        <v>0</v>
      </c>
      <c r="D111" s="107">
        <v>0</v>
      </c>
      <c r="E111" s="107">
        <v>0</v>
      </c>
      <c r="F111" s="107">
        <v>0</v>
      </c>
      <c r="G111" s="107">
        <v>0</v>
      </c>
      <c r="H111" s="107">
        <v>0</v>
      </c>
      <c r="I111" s="107">
        <v>0</v>
      </c>
      <c r="J111" s="107">
        <v>0</v>
      </c>
      <c r="K111" s="107" t="s">
        <v>488</v>
      </c>
      <c r="L111" s="107">
        <v>181</v>
      </c>
      <c r="M111" s="107">
        <v>184</v>
      </c>
      <c r="N111" s="56"/>
      <c r="O111" s="68"/>
    </row>
    <row r="112" spans="1:15" ht="12.75" customHeight="1">
      <c r="A112" s="178" t="s">
        <v>213</v>
      </c>
      <c r="B112" s="228">
        <v>0</v>
      </c>
      <c r="C112" s="107">
        <v>0</v>
      </c>
      <c r="D112" s="107">
        <v>69</v>
      </c>
      <c r="E112" s="107">
        <v>42</v>
      </c>
      <c r="F112" s="107">
        <v>25</v>
      </c>
      <c r="G112" s="107">
        <v>14</v>
      </c>
      <c r="H112" s="107">
        <v>20</v>
      </c>
      <c r="I112" s="107">
        <v>5</v>
      </c>
      <c r="J112" s="107">
        <v>0</v>
      </c>
      <c r="K112" s="107">
        <v>6</v>
      </c>
      <c r="L112" s="107">
        <v>0</v>
      </c>
      <c r="M112" s="107">
        <v>181</v>
      </c>
      <c r="N112" s="56"/>
      <c r="O112" s="68"/>
    </row>
    <row r="113" spans="1:15" ht="12.75" customHeight="1">
      <c r="A113" s="178" t="s">
        <v>214</v>
      </c>
      <c r="B113" s="228">
        <v>0</v>
      </c>
      <c r="C113" s="107">
        <v>0</v>
      </c>
      <c r="D113" s="107">
        <v>74</v>
      </c>
      <c r="E113" s="107">
        <v>46</v>
      </c>
      <c r="F113" s="107">
        <v>43</v>
      </c>
      <c r="G113" s="107">
        <v>25</v>
      </c>
      <c r="H113" s="107">
        <v>18</v>
      </c>
      <c r="I113" s="107">
        <v>25</v>
      </c>
      <c r="J113" s="107">
        <v>4</v>
      </c>
      <c r="K113" s="107">
        <v>4</v>
      </c>
      <c r="L113" s="107" t="s">
        <v>488</v>
      </c>
      <c r="M113" s="107">
        <v>242</v>
      </c>
      <c r="N113" s="56"/>
      <c r="O113" s="68"/>
    </row>
    <row r="114" spans="1:15" ht="12.75" customHeight="1">
      <c r="A114" s="178" t="s">
        <v>215</v>
      </c>
      <c r="B114" s="228">
        <v>15</v>
      </c>
      <c r="C114" s="107">
        <v>0</v>
      </c>
      <c r="D114" s="107">
        <v>87</v>
      </c>
      <c r="E114" s="107">
        <v>43</v>
      </c>
      <c r="F114" s="107">
        <v>42</v>
      </c>
      <c r="G114" s="107">
        <v>18</v>
      </c>
      <c r="H114" s="107">
        <v>15</v>
      </c>
      <c r="I114" s="107">
        <v>15</v>
      </c>
      <c r="J114" s="107">
        <v>4</v>
      </c>
      <c r="K114" s="107">
        <v>0</v>
      </c>
      <c r="L114" s="107">
        <v>35</v>
      </c>
      <c r="M114" s="107">
        <v>274</v>
      </c>
      <c r="N114" s="56"/>
      <c r="O114" s="68"/>
    </row>
    <row r="115" spans="1:15" ht="12.75" customHeight="1">
      <c r="A115" s="178" t="s">
        <v>216</v>
      </c>
      <c r="B115" s="228">
        <v>0</v>
      </c>
      <c r="C115" s="228">
        <v>0</v>
      </c>
      <c r="D115" s="228">
        <v>62</v>
      </c>
      <c r="E115" s="228">
        <v>58</v>
      </c>
      <c r="F115" s="228">
        <v>118</v>
      </c>
      <c r="G115" s="228">
        <v>83</v>
      </c>
      <c r="H115" s="228" t="s">
        <v>488</v>
      </c>
      <c r="I115" s="228">
        <v>7</v>
      </c>
      <c r="J115" s="228" t="s">
        <v>488</v>
      </c>
      <c r="K115" s="228">
        <v>0</v>
      </c>
      <c r="L115" s="228">
        <v>19</v>
      </c>
      <c r="M115" s="228">
        <v>349</v>
      </c>
      <c r="N115" s="56"/>
      <c r="O115" s="68"/>
    </row>
    <row r="116" spans="1:15" ht="12.75" customHeight="1">
      <c r="A116" s="178" t="s">
        <v>217</v>
      </c>
      <c r="B116" s="228">
        <v>0</v>
      </c>
      <c r="C116" s="228">
        <v>0</v>
      </c>
      <c r="D116" s="228">
        <v>596</v>
      </c>
      <c r="E116" s="228">
        <v>544</v>
      </c>
      <c r="F116" s="228">
        <v>451</v>
      </c>
      <c r="G116" s="228">
        <v>226</v>
      </c>
      <c r="H116" s="228">
        <v>104</v>
      </c>
      <c r="I116" s="228">
        <v>61</v>
      </c>
      <c r="J116" s="228">
        <v>20</v>
      </c>
      <c r="K116" s="228" t="s">
        <v>488</v>
      </c>
      <c r="L116" s="228">
        <v>49</v>
      </c>
      <c r="M116" s="228">
        <v>2053</v>
      </c>
      <c r="N116" s="56"/>
      <c r="O116" s="68"/>
    </row>
    <row r="117" spans="1:15" ht="12.75" customHeight="1">
      <c r="A117" s="178" t="s">
        <v>218</v>
      </c>
      <c r="B117" s="228">
        <v>0</v>
      </c>
      <c r="C117" s="107">
        <v>0</v>
      </c>
      <c r="D117" s="107">
        <v>229</v>
      </c>
      <c r="E117" s="107">
        <v>158</v>
      </c>
      <c r="F117" s="107">
        <v>166</v>
      </c>
      <c r="G117" s="107">
        <v>154</v>
      </c>
      <c r="H117" s="107">
        <v>88</v>
      </c>
      <c r="I117" s="107">
        <v>17</v>
      </c>
      <c r="J117" s="107">
        <v>6</v>
      </c>
      <c r="K117" s="107" t="s">
        <v>488</v>
      </c>
      <c r="L117" s="107">
        <v>6</v>
      </c>
      <c r="M117" s="107">
        <v>825</v>
      </c>
      <c r="N117" s="56"/>
      <c r="O117" s="68"/>
    </row>
    <row r="118" spans="1:15" ht="12.75" customHeight="1">
      <c r="A118" s="178" t="s">
        <v>219</v>
      </c>
      <c r="B118" s="228">
        <v>0</v>
      </c>
      <c r="C118" s="107">
        <v>0</v>
      </c>
      <c r="D118" s="107">
        <v>89</v>
      </c>
      <c r="E118" s="107">
        <v>81</v>
      </c>
      <c r="F118" s="107">
        <v>85</v>
      </c>
      <c r="G118" s="107">
        <v>39</v>
      </c>
      <c r="H118" s="107">
        <v>20</v>
      </c>
      <c r="I118" s="107">
        <v>6</v>
      </c>
      <c r="J118" s="107">
        <v>0</v>
      </c>
      <c r="K118" s="107">
        <v>35</v>
      </c>
      <c r="L118" s="107" t="s">
        <v>488</v>
      </c>
      <c r="M118" s="107">
        <v>356</v>
      </c>
      <c r="N118" s="56"/>
      <c r="O118" s="68"/>
    </row>
    <row r="119" spans="1:15" ht="12.75" customHeight="1">
      <c r="A119" s="178" t="s">
        <v>220</v>
      </c>
      <c r="B119" s="228">
        <v>0</v>
      </c>
      <c r="C119" s="107">
        <v>0</v>
      </c>
      <c r="D119" s="107">
        <v>72</v>
      </c>
      <c r="E119" s="107">
        <v>62</v>
      </c>
      <c r="F119" s="107">
        <v>49</v>
      </c>
      <c r="G119" s="107">
        <v>46</v>
      </c>
      <c r="H119" s="107">
        <v>17</v>
      </c>
      <c r="I119" s="107">
        <v>4</v>
      </c>
      <c r="J119" s="107">
        <v>0</v>
      </c>
      <c r="K119" s="107">
        <v>26</v>
      </c>
      <c r="L119" s="107">
        <v>15</v>
      </c>
      <c r="M119" s="107">
        <v>291</v>
      </c>
      <c r="N119" s="56"/>
      <c r="O119" s="68"/>
    </row>
    <row r="120" spans="1:15" ht="12.75" customHeight="1">
      <c r="A120" s="178" t="s">
        <v>221</v>
      </c>
      <c r="B120" s="228">
        <v>0</v>
      </c>
      <c r="C120" s="107">
        <v>0</v>
      </c>
      <c r="D120" s="107">
        <v>82</v>
      </c>
      <c r="E120" s="107">
        <v>6</v>
      </c>
      <c r="F120" s="107">
        <v>0</v>
      </c>
      <c r="G120" s="107">
        <v>0</v>
      </c>
      <c r="H120" s="107">
        <v>0</v>
      </c>
      <c r="I120" s="107">
        <v>0</v>
      </c>
      <c r="J120" s="107">
        <v>0</v>
      </c>
      <c r="K120" s="107" t="s">
        <v>488</v>
      </c>
      <c r="L120" s="107">
        <v>288</v>
      </c>
      <c r="M120" s="107">
        <v>377</v>
      </c>
      <c r="N120" s="56"/>
      <c r="O120" s="68"/>
    </row>
    <row r="121" spans="1:15" ht="12.75" customHeight="1">
      <c r="A121" s="178" t="s">
        <v>222</v>
      </c>
      <c r="B121" s="228" t="s">
        <v>488</v>
      </c>
      <c r="C121" s="107">
        <v>0</v>
      </c>
      <c r="D121" s="107">
        <v>84</v>
      </c>
      <c r="E121" s="107">
        <v>69</v>
      </c>
      <c r="F121" s="107">
        <v>52</v>
      </c>
      <c r="G121" s="107">
        <v>35</v>
      </c>
      <c r="H121" s="107">
        <v>19</v>
      </c>
      <c r="I121" s="107" t="s">
        <v>488</v>
      </c>
      <c r="J121" s="107" t="s">
        <v>488</v>
      </c>
      <c r="K121" s="107">
        <v>0</v>
      </c>
      <c r="L121" s="107">
        <v>0</v>
      </c>
      <c r="M121" s="107">
        <v>263</v>
      </c>
      <c r="N121" s="56"/>
      <c r="O121" s="68"/>
    </row>
    <row r="122" spans="1:15" ht="12.75" customHeight="1">
      <c r="A122" s="178" t="s">
        <v>223</v>
      </c>
      <c r="B122" s="228">
        <v>0</v>
      </c>
      <c r="C122" s="107">
        <v>0</v>
      </c>
      <c r="D122" s="107">
        <v>435</v>
      </c>
      <c r="E122" s="107">
        <v>301</v>
      </c>
      <c r="F122" s="107">
        <v>324</v>
      </c>
      <c r="G122" s="107">
        <v>155</v>
      </c>
      <c r="H122" s="107">
        <v>36</v>
      </c>
      <c r="I122" s="107">
        <v>11</v>
      </c>
      <c r="J122" s="107">
        <v>0</v>
      </c>
      <c r="K122" s="107">
        <v>0</v>
      </c>
      <c r="L122" s="107">
        <v>6</v>
      </c>
      <c r="M122" s="107">
        <v>1268</v>
      </c>
      <c r="N122" s="56"/>
      <c r="O122" s="68"/>
    </row>
    <row r="123" spans="1:15" ht="12.75" customHeight="1">
      <c r="A123" s="178" t="s">
        <v>224</v>
      </c>
      <c r="B123" s="228">
        <v>0</v>
      </c>
      <c r="C123" s="107">
        <v>0</v>
      </c>
      <c r="D123" s="107">
        <v>140</v>
      </c>
      <c r="E123" s="107">
        <v>49</v>
      </c>
      <c r="F123" s="107">
        <v>42</v>
      </c>
      <c r="G123" s="107">
        <v>38</v>
      </c>
      <c r="H123" s="107">
        <v>32</v>
      </c>
      <c r="I123" s="107">
        <v>5</v>
      </c>
      <c r="J123" s="107" t="s">
        <v>488</v>
      </c>
      <c r="K123" s="107" t="s">
        <v>488</v>
      </c>
      <c r="L123" s="107">
        <v>23</v>
      </c>
      <c r="M123" s="107">
        <v>332</v>
      </c>
      <c r="N123" s="56"/>
      <c r="O123" s="68"/>
    </row>
    <row r="124" spans="1:15" ht="12.75" customHeight="1">
      <c r="A124" s="178" t="s">
        <v>225</v>
      </c>
      <c r="B124" s="228">
        <v>1337</v>
      </c>
      <c r="C124" s="107">
        <v>0</v>
      </c>
      <c r="D124" s="107">
        <v>0</v>
      </c>
      <c r="E124" s="107">
        <v>0</v>
      </c>
      <c r="F124" s="107">
        <v>0</v>
      </c>
      <c r="G124" s="107">
        <v>0</v>
      </c>
      <c r="H124" s="107">
        <v>0</v>
      </c>
      <c r="I124" s="107">
        <v>0</v>
      </c>
      <c r="J124" s="107">
        <v>0</v>
      </c>
      <c r="K124" s="107" t="s">
        <v>488</v>
      </c>
      <c r="L124" s="107">
        <v>0</v>
      </c>
      <c r="M124" s="107">
        <v>1338</v>
      </c>
      <c r="N124" s="56"/>
      <c r="O124" s="68"/>
    </row>
    <row r="125" spans="1:15" ht="12.75" customHeight="1">
      <c r="A125" s="178" t="s">
        <v>226</v>
      </c>
      <c r="B125" s="228">
        <v>0</v>
      </c>
      <c r="C125" s="107">
        <v>0</v>
      </c>
      <c r="D125" s="107">
        <v>0</v>
      </c>
      <c r="E125" s="107">
        <v>0</v>
      </c>
      <c r="F125" s="107">
        <v>0</v>
      </c>
      <c r="G125" s="107" t="s">
        <v>488</v>
      </c>
      <c r="H125" s="107">
        <v>0</v>
      </c>
      <c r="I125" s="107">
        <v>0</v>
      </c>
      <c r="J125" s="107">
        <v>0</v>
      </c>
      <c r="K125" s="107" t="s">
        <v>488</v>
      </c>
      <c r="L125" s="107">
        <v>284</v>
      </c>
      <c r="M125" s="107">
        <v>287</v>
      </c>
      <c r="N125" s="56"/>
      <c r="O125" s="68"/>
    </row>
    <row r="126" spans="1:15" ht="12.75" customHeight="1">
      <c r="A126" s="178" t="s">
        <v>227</v>
      </c>
      <c r="B126" s="228">
        <v>0</v>
      </c>
      <c r="C126" s="107">
        <v>0</v>
      </c>
      <c r="D126" s="107">
        <v>278</v>
      </c>
      <c r="E126" s="107">
        <v>264</v>
      </c>
      <c r="F126" s="107">
        <v>266</v>
      </c>
      <c r="G126" s="107">
        <v>196</v>
      </c>
      <c r="H126" s="107">
        <v>154</v>
      </c>
      <c r="I126" s="107">
        <v>161</v>
      </c>
      <c r="J126" s="107">
        <v>32</v>
      </c>
      <c r="K126" s="107">
        <v>89</v>
      </c>
      <c r="L126" s="107">
        <v>13</v>
      </c>
      <c r="M126" s="107">
        <v>1453</v>
      </c>
      <c r="N126" s="56"/>
      <c r="O126" s="68"/>
    </row>
    <row r="127" spans="1:15" ht="12.75" customHeight="1">
      <c r="A127" s="178" t="s">
        <v>228</v>
      </c>
      <c r="B127" s="228">
        <v>0</v>
      </c>
      <c r="C127" s="107">
        <v>0</v>
      </c>
      <c r="D127" s="107">
        <v>1492</v>
      </c>
      <c r="E127" s="107">
        <v>813</v>
      </c>
      <c r="F127" s="107">
        <v>619</v>
      </c>
      <c r="G127" s="107">
        <v>676</v>
      </c>
      <c r="H127" s="107">
        <v>468</v>
      </c>
      <c r="I127" s="107">
        <v>521</v>
      </c>
      <c r="J127" s="107">
        <v>64</v>
      </c>
      <c r="K127" s="107">
        <v>0</v>
      </c>
      <c r="L127" s="107">
        <v>72</v>
      </c>
      <c r="M127" s="107">
        <v>4725</v>
      </c>
      <c r="N127" s="56"/>
      <c r="O127" s="68"/>
    </row>
    <row r="128" spans="1:15" ht="12.75" customHeight="1">
      <c r="A128" s="178" t="s">
        <v>229</v>
      </c>
      <c r="B128" s="228">
        <v>4</v>
      </c>
      <c r="C128" s="107">
        <v>0</v>
      </c>
      <c r="D128" s="107">
        <v>97</v>
      </c>
      <c r="E128" s="107">
        <v>77</v>
      </c>
      <c r="F128" s="107">
        <v>49</v>
      </c>
      <c r="G128" s="107">
        <v>6</v>
      </c>
      <c r="H128" s="107">
        <v>4</v>
      </c>
      <c r="I128" s="107">
        <v>0</v>
      </c>
      <c r="J128" s="107">
        <v>0</v>
      </c>
      <c r="K128" s="107">
        <v>0</v>
      </c>
      <c r="L128" s="107">
        <v>0</v>
      </c>
      <c r="M128" s="107">
        <v>237</v>
      </c>
      <c r="N128" s="56"/>
      <c r="O128" s="68"/>
    </row>
    <row r="129" spans="1:15" ht="12.75" customHeight="1">
      <c r="A129" s="178" t="s">
        <v>230</v>
      </c>
      <c r="B129" s="228">
        <v>0</v>
      </c>
      <c r="C129" s="107">
        <v>0</v>
      </c>
      <c r="D129" s="107">
        <v>18</v>
      </c>
      <c r="E129" s="107" t="s">
        <v>488</v>
      </c>
      <c r="F129" s="107" t="s">
        <v>488</v>
      </c>
      <c r="G129" s="107" t="s">
        <v>488</v>
      </c>
      <c r="H129" s="107" t="s">
        <v>488</v>
      </c>
      <c r="I129" s="107">
        <v>0</v>
      </c>
      <c r="J129" s="107">
        <v>0</v>
      </c>
      <c r="K129" s="107">
        <v>31</v>
      </c>
      <c r="L129" s="107">
        <v>149</v>
      </c>
      <c r="M129" s="107">
        <v>204</v>
      </c>
      <c r="N129" s="56"/>
      <c r="O129" s="68"/>
    </row>
    <row r="130" spans="1:15" ht="12.75" customHeight="1">
      <c r="A130" s="178" t="s">
        <v>231</v>
      </c>
      <c r="B130" s="228">
        <v>0</v>
      </c>
      <c r="C130" s="107">
        <v>0</v>
      </c>
      <c r="D130" s="107">
        <v>54</v>
      </c>
      <c r="E130" s="107">
        <v>84</v>
      </c>
      <c r="F130" s="107">
        <v>104</v>
      </c>
      <c r="G130" s="107">
        <v>65</v>
      </c>
      <c r="H130" s="107">
        <v>47</v>
      </c>
      <c r="I130" s="107" t="s">
        <v>488</v>
      </c>
      <c r="J130" s="107">
        <v>0</v>
      </c>
      <c r="K130" s="107">
        <v>0</v>
      </c>
      <c r="L130" s="107" t="s">
        <v>488</v>
      </c>
      <c r="M130" s="107">
        <v>359</v>
      </c>
      <c r="N130" s="56"/>
      <c r="O130" s="68"/>
    </row>
    <row r="131" spans="1:15" ht="12.75" customHeight="1">
      <c r="A131" s="178" t="s">
        <v>232</v>
      </c>
      <c r="B131" s="228">
        <v>0</v>
      </c>
      <c r="C131" s="107">
        <v>0</v>
      </c>
      <c r="D131" s="107">
        <v>81</v>
      </c>
      <c r="E131" s="107">
        <v>58</v>
      </c>
      <c r="F131" s="107">
        <v>59</v>
      </c>
      <c r="G131" s="107">
        <v>38</v>
      </c>
      <c r="H131" s="107">
        <v>12</v>
      </c>
      <c r="I131" s="107">
        <v>0</v>
      </c>
      <c r="J131" s="107">
        <v>0</v>
      </c>
      <c r="K131" s="107">
        <v>0</v>
      </c>
      <c r="L131" s="107">
        <v>0</v>
      </c>
      <c r="M131" s="107">
        <v>248</v>
      </c>
      <c r="N131" s="56"/>
      <c r="O131" s="68"/>
    </row>
    <row r="132" spans="1:15" ht="12.75" customHeight="1">
      <c r="A132" s="178" t="s">
        <v>233</v>
      </c>
      <c r="B132" s="228">
        <v>0</v>
      </c>
      <c r="C132" s="107">
        <v>0</v>
      </c>
      <c r="D132" s="107">
        <v>76</v>
      </c>
      <c r="E132" s="107">
        <v>54</v>
      </c>
      <c r="F132" s="107">
        <v>83</v>
      </c>
      <c r="G132" s="107">
        <v>30</v>
      </c>
      <c r="H132" s="107">
        <v>10</v>
      </c>
      <c r="I132" s="107">
        <v>0</v>
      </c>
      <c r="J132" s="107">
        <v>0</v>
      </c>
      <c r="K132" s="107" t="s">
        <v>488</v>
      </c>
      <c r="L132" s="107" t="s">
        <v>488</v>
      </c>
      <c r="M132" s="107">
        <v>257</v>
      </c>
      <c r="N132" s="56"/>
      <c r="O132" s="68"/>
    </row>
    <row r="133" spans="1:15" ht="12.75" customHeight="1">
      <c r="A133" s="178" t="s">
        <v>234</v>
      </c>
      <c r="B133" s="228" t="s">
        <v>488</v>
      </c>
      <c r="C133" s="107">
        <v>0</v>
      </c>
      <c r="D133" s="107">
        <v>72</v>
      </c>
      <c r="E133" s="107">
        <v>33</v>
      </c>
      <c r="F133" s="107">
        <v>60</v>
      </c>
      <c r="G133" s="107">
        <v>67</v>
      </c>
      <c r="H133" s="107">
        <v>29</v>
      </c>
      <c r="I133" s="107">
        <v>4</v>
      </c>
      <c r="J133" s="107">
        <v>0</v>
      </c>
      <c r="K133" s="107">
        <v>0</v>
      </c>
      <c r="L133" s="107">
        <v>0</v>
      </c>
      <c r="M133" s="107">
        <v>266</v>
      </c>
      <c r="N133" s="56"/>
      <c r="O133" s="68"/>
    </row>
    <row r="134" spans="1:15" ht="12.75" customHeight="1">
      <c r="A134" s="178" t="s">
        <v>235</v>
      </c>
      <c r="B134" s="228">
        <v>0</v>
      </c>
      <c r="C134" s="107">
        <v>0</v>
      </c>
      <c r="D134" s="107">
        <v>49</v>
      </c>
      <c r="E134" s="107">
        <v>40</v>
      </c>
      <c r="F134" s="107">
        <v>40</v>
      </c>
      <c r="G134" s="107">
        <v>16</v>
      </c>
      <c r="H134" s="107">
        <v>8</v>
      </c>
      <c r="I134" s="107">
        <v>4</v>
      </c>
      <c r="J134" s="107">
        <v>0</v>
      </c>
      <c r="K134" s="107" t="s">
        <v>488</v>
      </c>
      <c r="L134" s="107" t="s">
        <v>488</v>
      </c>
      <c r="M134" s="107">
        <v>161</v>
      </c>
      <c r="N134" s="56"/>
      <c r="O134" s="68"/>
    </row>
    <row r="135" spans="1:15" ht="12.75" customHeight="1">
      <c r="A135" s="178" t="s">
        <v>236</v>
      </c>
      <c r="B135" s="228">
        <v>0</v>
      </c>
      <c r="C135" s="107">
        <v>0</v>
      </c>
      <c r="D135" s="107">
        <v>88</v>
      </c>
      <c r="E135" s="107">
        <v>51</v>
      </c>
      <c r="F135" s="107">
        <v>44</v>
      </c>
      <c r="G135" s="107">
        <v>40</v>
      </c>
      <c r="H135" s="107">
        <v>12</v>
      </c>
      <c r="I135" s="107">
        <v>0</v>
      </c>
      <c r="J135" s="107">
        <v>0</v>
      </c>
      <c r="K135" s="107" t="s">
        <v>488</v>
      </c>
      <c r="L135" s="107">
        <v>0</v>
      </c>
      <c r="M135" s="107">
        <v>236</v>
      </c>
      <c r="N135" s="56"/>
      <c r="O135" s="68"/>
    </row>
    <row r="136" spans="1:15" ht="12.75" customHeight="1">
      <c r="A136" s="178" t="s">
        <v>237</v>
      </c>
      <c r="B136" s="228">
        <v>4</v>
      </c>
      <c r="C136" s="107">
        <v>0</v>
      </c>
      <c r="D136" s="107">
        <v>79</v>
      </c>
      <c r="E136" s="107">
        <v>45</v>
      </c>
      <c r="F136" s="107">
        <v>28</v>
      </c>
      <c r="G136" s="107">
        <v>24</v>
      </c>
      <c r="H136" s="107">
        <v>6</v>
      </c>
      <c r="I136" s="107" t="s">
        <v>488</v>
      </c>
      <c r="J136" s="107">
        <v>0</v>
      </c>
      <c r="K136" s="107">
        <v>0</v>
      </c>
      <c r="L136" s="107">
        <v>0</v>
      </c>
      <c r="M136" s="107">
        <v>188</v>
      </c>
      <c r="N136" s="56"/>
      <c r="O136" s="68"/>
    </row>
    <row r="137" spans="1:15" ht="12.75" customHeight="1">
      <c r="A137" s="178" t="s">
        <v>238</v>
      </c>
      <c r="B137" s="228">
        <v>0</v>
      </c>
      <c r="C137" s="107">
        <v>0</v>
      </c>
      <c r="D137" s="107">
        <v>184</v>
      </c>
      <c r="E137" s="107">
        <v>129</v>
      </c>
      <c r="F137" s="107">
        <v>105</v>
      </c>
      <c r="G137" s="107">
        <v>68</v>
      </c>
      <c r="H137" s="107">
        <v>66</v>
      </c>
      <c r="I137" s="107">
        <v>39</v>
      </c>
      <c r="J137" s="107">
        <v>17</v>
      </c>
      <c r="K137" s="107" t="s">
        <v>488</v>
      </c>
      <c r="L137" s="107">
        <v>16</v>
      </c>
      <c r="M137" s="107">
        <v>627</v>
      </c>
      <c r="N137" s="56"/>
      <c r="O137" s="68"/>
    </row>
    <row r="138" spans="1:15" ht="12.75" customHeight="1">
      <c r="A138" s="178" t="s">
        <v>239</v>
      </c>
      <c r="B138" s="228">
        <v>0</v>
      </c>
      <c r="C138" s="107">
        <v>0</v>
      </c>
      <c r="D138" s="107">
        <v>33</v>
      </c>
      <c r="E138" s="107">
        <v>139</v>
      </c>
      <c r="F138" s="107">
        <v>238</v>
      </c>
      <c r="G138" s="107">
        <v>35</v>
      </c>
      <c r="H138" s="107" t="s">
        <v>488</v>
      </c>
      <c r="I138" s="107">
        <v>0</v>
      </c>
      <c r="J138" s="107">
        <v>0</v>
      </c>
      <c r="K138" s="107">
        <v>0</v>
      </c>
      <c r="L138" s="107">
        <v>67</v>
      </c>
      <c r="M138" s="107">
        <v>514</v>
      </c>
      <c r="N138" s="56"/>
      <c r="O138" s="68"/>
    </row>
    <row r="139" spans="1:15" ht="12.75" customHeight="1">
      <c r="A139" s="178" t="s">
        <v>240</v>
      </c>
      <c r="B139" s="228">
        <v>0</v>
      </c>
      <c r="C139" s="107">
        <v>0</v>
      </c>
      <c r="D139" s="107">
        <v>217</v>
      </c>
      <c r="E139" s="107">
        <v>120</v>
      </c>
      <c r="F139" s="107">
        <v>117</v>
      </c>
      <c r="G139" s="107">
        <v>106</v>
      </c>
      <c r="H139" s="107">
        <v>40</v>
      </c>
      <c r="I139" s="107" t="s">
        <v>488</v>
      </c>
      <c r="J139" s="107">
        <v>0</v>
      </c>
      <c r="K139" s="107">
        <v>0</v>
      </c>
      <c r="L139" s="107" t="s">
        <v>488</v>
      </c>
      <c r="M139" s="107">
        <v>606</v>
      </c>
      <c r="N139" s="56"/>
      <c r="O139" s="68"/>
    </row>
    <row r="140" spans="1:15" ht="12.75" customHeight="1">
      <c r="A140" s="178" t="s">
        <v>241</v>
      </c>
      <c r="B140" s="228">
        <v>0</v>
      </c>
      <c r="C140" s="107">
        <v>0</v>
      </c>
      <c r="D140" s="107">
        <v>35</v>
      </c>
      <c r="E140" s="107">
        <v>28</v>
      </c>
      <c r="F140" s="107">
        <v>28</v>
      </c>
      <c r="G140" s="107">
        <v>33</v>
      </c>
      <c r="H140" s="107">
        <v>23</v>
      </c>
      <c r="I140" s="107">
        <v>7</v>
      </c>
      <c r="J140" s="107">
        <v>0</v>
      </c>
      <c r="K140" s="107">
        <v>0</v>
      </c>
      <c r="L140" s="107">
        <v>0</v>
      </c>
      <c r="M140" s="107">
        <v>154</v>
      </c>
      <c r="N140" s="56"/>
      <c r="O140" s="68"/>
    </row>
    <row r="141" spans="1:15" ht="12.75" customHeight="1">
      <c r="A141" s="178" t="s">
        <v>242</v>
      </c>
      <c r="B141" s="228">
        <v>0</v>
      </c>
      <c r="C141" s="107">
        <v>0</v>
      </c>
      <c r="D141" s="107">
        <v>220</v>
      </c>
      <c r="E141" s="107">
        <v>160</v>
      </c>
      <c r="F141" s="107">
        <v>131</v>
      </c>
      <c r="G141" s="107">
        <v>58</v>
      </c>
      <c r="H141" s="107">
        <v>49</v>
      </c>
      <c r="I141" s="107">
        <v>15</v>
      </c>
      <c r="J141" s="107" t="s">
        <v>488</v>
      </c>
      <c r="K141" s="107" t="s">
        <v>488</v>
      </c>
      <c r="L141" s="107">
        <v>13</v>
      </c>
      <c r="M141" s="107">
        <v>648</v>
      </c>
      <c r="N141" s="56"/>
      <c r="O141" s="68"/>
    </row>
    <row r="142" spans="1:15" ht="12.75" customHeight="1">
      <c r="A142" s="178" t="s">
        <v>243</v>
      </c>
      <c r="B142" s="228">
        <v>0</v>
      </c>
      <c r="C142" s="107">
        <v>0</v>
      </c>
      <c r="D142" s="107">
        <v>49</v>
      </c>
      <c r="E142" s="107">
        <v>36</v>
      </c>
      <c r="F142" s="107">
        <v>55</v>
      </c>
      <c r="G142" s="107">
        <v>42</v>
      </c>
      <c r="H142" s="107">
        <v>9</v>
      </c>
      <c r="I142" s="107">
        <v>0</v>
      </c>
      <c r="J142" s="107">
        <v>0</v>
      </c>
      <c r="K142" s="107">
        <v>0</v>
      </c>
      <c r="L142" s="107">
        <v>0</v>
      </c>
      <c r="M142" s="107">
        <v>191</v>
      </c>
      <c r="N142" s="56"/>
      <c r="O142" s="68"/>
    </row>
    <row r="143" spans="1:15" ht="12.75" customHeight="1">
      <c r="A143" s="178" t="s">
        <v>244</v>
      </c>
      <c r="B143" s="228" t="s">
        <v>488</v>
      </c>
      <c r="C143" s="107">
        <v>0</v>
      </c>
      <c r="D143" s="107">
        <v>57</v>
      </c>
      <c r="E143" s="107">
        <v>65</v>
      </c>
      <c r="F143" s="107">
        <v>65</v>
      </c>
      <c r="G143" s="107">
        <v>35</v>
      </c>
      <c r="H143" s="107">
        <v>11</v>
      </c>
      <c r="I143" s="107" t="s">
        <v>488</v>
      </c>
      <c r="J143" s="107">
        <v>0</v>
      </c>
      <c r="K143" s="107">
        <v>0</v>
      </c>
      <c r="L143" s="107">
        <v>0</v>
      </c>
      <c r="M143" s="107">
        <v>237</v>
      </c>
      <c r="N143" s="56"/>
      <c r="O143" s="68"/>
    </row>
    <row r="144" spans="1:15" ht="12.75" customHeight="1">
      <c r="A144" s="176" t="s">
        <v>245</v>
      </c>
      <c r="B144" s="177">
        <v>1294</v>
      </c>
      <c r="C144" s="177">
        <v>0</v>
      </c>
      <c r="D144" s="177">
        <v>1643</v>
      </c>
      <c r="E144" s="177">
        <v>1040</v>
      </c>
      <c r="F144" s="177">
        <v>943</v>
      </c>
      <c r="G144" s="177">
        <v>624</v>
      </c>
      <c r="H144" s="177">
        <v>507</v>
      </c>
      <c r="I144" s="181">
        <v>167</v>
      </c>
      <c r="J144" s="181">
        <v>22</v>
      </c>
      <c r="K144" s="181">
        <v>370</v>
      </c>
      <c r="L144" s="177">
        <v>38</v>
      </c>
      <c r="M144" s="177">
        <v>6647</v>
      </c>
      <c r="N144" s="56"/>
      <c r="O144" s="68"/>
    </row>
    <row r="145" spans="1:15" ht="12.75" customHeight="1">
      <c r="A145" s="178" t="s">
        <v>246</v>
      </c>
      <c r="B145" s="107">
        <v>547</v>
      </c>
      <c r="C145" s="107">
        <v>0</v>
      </c>
      <c r="D145" s="107">
        <v>314</v>
      </c>
      <c r="E145" s="107">
        <v>222</v>
      </c>
      <c r="F145" s="107">
        <v>144</v>
      </c>
      <c r="G145" s="107">
        <v>54</v>
      </c>
      <c r="H145" s="107">
        <v>26</v>
      </c>
      <c r="I145" s="107">
        <v>0</v>
      </c>
      <c r="J145" s="107" t="s">
        <v>488</v>
      </c>
      <c r="K145" s="107">
        <v>0</v>
      </c>
      <c r="L145" s="107">
        <v>0</v>
      </c>
      <c r="M145" s="107">
        <v>1308</v>
      </c>
      <c r="N145" s="56"/>
      <c r="O145" s="68"/>
    </row>
    <row r="146" spans="1:15" ht="12.75" customHeight="1">
      <c r="A146" s="178" t="s">
        <v>247</v>
      </c>
      <c r="B146" s="228" t="s">
        <v>488</v>
      </c>
      <c r="C146" s="107">
        <v>0</v>
      </c>
      <c r="D146" s="107">
        <v>618</v>
      </c>
      <c r="E146" s="107">
        <v>322</v>
      </c>
      <c r="F146" s="107">
        <v>335</v>
      </c>
      <c r="G146" s="107">
        <v>243</v>
      </c>
      <c r="H146" s="107">
        <v>211</v>
      </c>
      <c r="I146" s="107">
        <v>27</v>
      </c>
      <c r="J146" s="107">
        <v>0</v>
      </c>
      <c r="K146" s="107">
        <v>0</v>
      </c>
      <c r="L146" s="107">
        <v>0</v>
      </c>
      <c r="M146" s="107">
        <v>1757</v>
      </c>
      <c r="N146" s="56"/>
      <c r="O146" s="68"/>
    </row>
    <row r="147" spans="1:15" ht="12.75" customHeight="1">
      <c r="A147" s="178" t="s">
        <v>248</v>
      </c>
      <c r="B147" s="228">
        <v>0</v>
      </c>
      <c r="C147" s="107">
        <v>0</v>
      </c>
      <c r="D147" s="107">
        <v>0</v>
      </c>
      <c r="E147" s="107">
        <v>0</v>
      </c>
      <c r="F147" s="107">
        <v>0</v>
      </c>
      <c r="G147" s="107">
        <v>0</v>
      </c>
      <c r="H147" s="107">
        <v>0</v>
      </c>
      <c r="I147" s="107">
        <v>0</v>
      </c>
      <c r="J147" s="107">
        <v>0</v>
      </c>
      <c r="K147" s="107">
        <v>368</v>
      </c>
      <c r="L147" s="107">
        <v>0</v>
      </c>
      <c r="M147" s="107">
        <v>368</v>
      </c>
      <c r="N147" s="56"/>
      <c r="O147" s="68"/>
    </row>
    <row r="148" spans="1:15" ht="12.75" customHeight="1">
      <c r="A148" s="178" t="s">
        <v>249</v>
      </c>
      <c r="B148" s="228">
        <v>705</v>
      </c>
      <c r="C148" s="107">
        <v>0</v>
      </c>
      <c r="D148" s="107">
        <v>324</v>
      </c>
      <c r="E148" s="107">
        <v>197</v>
      </c>
      <c r="F148" s="107">
        <v>193</v>
      </c>
      <c r="G148" s="107">
        <v>142</v>
      </c>
      <c r="H148" s="107">
        <v>122</v>
      </c>
      <c r="I148" s="107">
        <v>44</v>
      </c>
      <c r="J148" s="107">
        <v>5</v>
      </c>
      <c r="K148" s="107" t="s">
        <v>488</v>
      </c>
      <c r="L148" s="107">
        <v>0</v>
      </c>
      <c r="M148" s="107">
        <v>1734</v>
      </c>
      <c r="N148" s="56"/>
      <c r="O148" s="68"/>
    </row>
    <row r="149" spans="1:15" ht="12.75" customHeight="1">
      <c r="A149" s="178" t="s">
        <v>250</v>
      </c>
      <c r="B149" s="228">
        <v>41</v>
      </c>
      <c r="C149" s="107">
        <v>0</v>
      </c>
      <c r="D149" s="107">
        <v>80</v>
      </c>
      <c r="E149" s="107">
        <v>90</v>
      </c>
      <c r="F149" s="107">
        <v>71</v>
      </c>
      <c r="G149" s="107">
        <v>49</v>
      </c>
      <c r="H149" s="107">
        <v>37</v>
      </c>
      <c r="I149" s="107">
        <v>29</v>
      </c>
      <c r="J149" s="107">
        <v>0</v>
      </c>
      <c r="K149" s="107">
        <v>0</v>
      </c>
      <c r="L149" s="107" t="s">
        <v>488</v>
      </c>
      <c r="M149" s="107">
        <v>399</v>
      </c>
      <c r="N149" s="56"/>
      <c r="O149" s="68"/>
    </row>
    <row r="150" spans="1:15" ht="12.75" customHeight="1">
      <c r="A150" s="178" t="s">
        <v>251</v>
      </c>
      <c r="B150" s="228">
        <v>0</v>
      </c>
      <c r="C150" s="107">
        <v>0</v>
      </c>
      <c r="D150" s="107">
        <v>307</v>
      </c>
      <c r="E150" s="107">
        <v>209</v>
      </c>
      <c r="F150" s="107">
        <v>200</v>
      </c>
      <c r="G150" s="107">
        <v>136</v>
      </c>
      <c r="H150" s="107">
        <v>111</v>
      </c>
      <c r="I150" s="107">
        <v>67</v>
      </c>
      <c r="J150" s="107">
        <v>16</v>
      </c>
      <c r="K150" s="107">
        <v>0</v>
      </c>
      <c r="L150" s="107">
        <v>36</v>
      </c>
      <c r="M150" s="107">
        <v>1082</v>
      </c>
      <c r="N150" s="56"/>
      <c r="O150" s="68"/>
    </row>
    <row r="151" spans="1:15" ht="12.75" customHeight="1">
      <c r="A151" s="176" t="s">
        <v>252</v>
      </c>
      <c r="B151" s="177">
        <v>1198</v>
      </c>
      <c r="C151" s="177">
        <v>0</v>
      </c>
      <c r="D151" s="177">
        <v>7935</v>
      </c>
      <c r="E151" s="177">
        <v>4506</v>
      </c>
      <c r="F151" s="177">
        <v>4426</v>
      </c>
      <c r="G151" s="177">
        <v>2974</v>
      </c>
      <c r="H151" s="177">
        <v>1625</v>
      </c>
      <c r="I151" s="181">
        <v>551</v>
      </c>
      <c r="J151" s="181">
        <v>46</v>
      </c>
      <c r="K151" s="181">
        <v>229</v>
      </c>
      <c r="L151" s="177">
        <v>1044</v>
      </c>
      <c r="M151" s="177">
        <v>24529</v>
      </c>
      <c r="N151" s="56"/>
      <c r="O151" s="68"/>
    </row>
    <row r="152" spans="1:15" ht="12.75" customHeight="1">
      <c r="A152" s="178" t="s">
        <v>253</v>
      </c>
      <c r="B152" s="228">
        <v>0</v>
      </c>
      <c r="C152" s="107">
        <v>0</v>
      </c>
      <c r="D152" s="107">
        <v>122</v>
      </c>
      <c r="E152" s="107">
        <v>69</v>
      </c>
      <c r="F152" s="107">
        <v>75</v>
      </c>
      <c r="G152" s="107">
        <v>54</v>
      </c>
      <c r="H152" s="107">
        <v>21</v>
      </c>
      <c r="I152" s="107">
        <v>9</v>
      </c>
      <c r="J152" s="107">
        <v>0</v>
      </c>
      <c r="K152" s="107">
        <v>0</v>
      </c>
      <c r="L152" s="107">
        <v>0</v>
      </c>
      <c r="M152" s="107">
        <v>350</v>
      </c>
      <c r="N152" s="56"/>
      <c r="O152" s="68"/>
    </row>
    <row r="153" spans="1:15" ht="12.75" customHeight="1">
      <c r="A153" s="178" t="s">
        <v>254</v>
      </c>
      <c r="B153" s="228">
        <v>29</v>
      </c>
      <c r="C153" s="107">
        <v>0</v>
      </c>
      <c r="D153" s="107">
        <v>133</v>
      </c>
      <c r="E153" s="107">
        <v>104</v>
      </c>
      <c r="F153" s="107">
        <v>124</v>
      </c>
      <c r="G153" s="107">
        <v>131</v>
      </c>
      <c r="H153" s="107">
        <v>93</v>
      </c>
      <c r="I153" s="107">
        <v>17</v>
      </c>
      <c r="J153" s="107">
        <v>0</v>
      </c>
      <c r="K153" s="107">
        <v>0</v>
      </c>
      <c r="L153" s="107">
        <v>0</v>
      </c>
      <c r="M153" s="107">
        <v>631</v>
      </c>
      <c r="N153" s="56"/>
      <c r="O153" s="68"/>
    </row>
    <row r="154" spans="1:15" ht="12.75" customHeight="1">
      <c r="A154" s="178" t="s">
        <v>255</v>
      </c>
      <c r="B154" s="228">
        <v>0</v>
      </c>
      <c r="C154" s="107">
        <v>0</v>
      </c>
      <c r="D154" s="107">
        <v>71</v>
      </c>
      <c r="E154" s="107">
        <v>58</v>
      </c>
      <c r="F154" s="107">
        <v>50</v>
      </c>
      <c r="G154" s="107">
        <v>18</v>
      </c>
      <c r="H154" s="107">
        <v>5</v>
      </c>
      <c r="I154" s="107">
        <v>0</v>
      </c>
      <c r="J154" s="107">
        <v>0</v>
      </c>
      <c r="K154" s="107">
        <v>0</v>
      </c>
      <c r="L154" s="107" t="s">
        <v>488</v>
      </c>
      <c r="M154" s="107">
        <v>203</v>
      </c>
      <c r="N154" s="56"/>
      <c r="O154" s="68"/>
    </row>
    <row r="155" spans="1:15" ht="12.75" customHeight="1">
      <c r="A155" s="178" t="s">
        <v>256</v>
      </c>
      <c r="B155" s="228">
        <v>0</v>
      </c>
      <c r="C155" s="107">
        <v>0</v>
      </c>
      <c r="D155" s="107">
        <v>40</v>
      </c>
      <c r="E155" s="107">
        <v>19</v>
      </c>
      <c r="F155" s="107">
        <v>11</v>
      </c>
      <c r="G155" s="107">
        <v>13</v>
      </c>
      <c r="H155" s="107">
        <v>15</v>
      </c>
      <c r="I155" s="107">
        <v>13</v>
      </c>
      <c r="J155" s="107">
        <v>4</v>
      </c>
      <c r="K155" s="107">
        <v>6</v>
      </c>
      <c r="L155" s="107">
        <v>0</v>
      </c>
      <c r="M155" s="107">
        <v>121</v>
      </c>
      <c r="N155" s="56"/>
      <c r="O155" s="68"/>
    </row>
    <row r="156" spans="1:15" ht="12.75" customHeight="1">
      <c r="A156" s="178" t="s">
        <v>257</v>
      </c>
      <c r="B156" s="228" t="s">
        <v>488</v>
      </c>
      <c r="C156" s="107">
        <v>0</v>
      </c>
      <c r="D156" s="107">
        <v>618</v>
      </c>
      <c r="E156" s="107">
        <v>438</v>
      </c>
      <c r="F156" s="107">
        <v>358</v>
      </c>
      <c r="G156" s="107">
        <v>177</v>
      </c>
      <c r="H156" s="107">
        <v>85</v>
      </c>
      <c r="I156" s="107">
        <v>9</v>
      </c>
      <c r="J156" s="107">
        <v>0</v>
      </c>
      <c r="K156" s="107" t="s">
        <v>488</v>
      </c>
      <c r="L156" s="107">
        <v>34</v>
      </c>
      <c r="M156" s="107">
        <v>1722</v>
      </c>
      <c r="N156" s="56"/>
      <c r="O156" s="68"/>
    </row>
    <row r="157" spans="1:15" ht="12.75" customHeight="1">
      <c r="A157" s="178" t="s">
        <v>258</v>
      </c>
      <c r="B157" s="228">
        <v>0</v>
      </c>
      <c r="C157" s="107">
        <v>0</v>
      </c>
      <c r="D157" s="107">
        <v>19</v>
      </c>
      <c r="E157" s="107">
        <v>11</v>
      </c>
      <c r="F157" s="107">
        <v>27</v>
      </c>
      <c r="G157" s="107">
        <v>17</v>
      </c>
      <c r="H157" s="107">
        <v>6</v>
      </c>
      <c r="I157" s="107">
        <v>0</v>
      </c>
      <c r="J157" s="107" t="s">
        <v>488</v>
      </c>
      <c r="K157" s="107">
        <v>4</v>
      </c>
      <c r="L157" s="107" t="s">
        <v>488</v>
      </c>
      <c r="M157" s="107">
        <v>86</v>
      </c>
      <c r="N157" s="56"/>
      <c r="O157" s="68"/>
    </row>
    <row r="158" spans="1:15" ht="12.75" customHeight="1">
      <c r="A158" s="178" t="s">
        <v>259</v>
      </c>
      <c r="B158" s="228">
        <v>0</v>
      </c>
      <c r="C158" s="107">
        <v>0</v>
      </c>
      <c r="D158" s="107">
        <v>39</v>
      </c>
      <c r="E158" s="107">
        <v>24</v>
      </c>
      <c r="F158" s="107">
        <v>22</v>
      </c>
      <c r="G158" s="107">
        <v>13</v>
      </c>
      <c r="H158" s="107">
        <v>6</v>
      </c>
      <c r="I158" s="107" t="s">
        <v>488</v>
      </c>
      <c r="J158" s="107">
        <v>0</v>
      </c>
      <c r="K158" s="107">
        <v>20</v>
      </c>
      <c r="L158" s="107">
        <v>5</v>
      </c>
      <c r="M158" s="107">
        <v>132</v>
      </c>
      <c r="N158" s="56"/>
      <c r="O158" s="68"/>
    </row>
    <row r="159" spans="1:15" ht="12.75" customHeight="1">
      <c r="A159" s="178" t="s">
        <v>260</v>
      </c>
      <c r="B159" s="228">
        <v>0</v>
      </c>
      <c r="C159" s="107">
        <v>0</v>
      </c>
      <c r="D159" s="107">
        <v>192</v>
      </c>
      <c r="E159" s="107">
        <v>134</v>
      </c>
      <c r="F159" s="107">
        <v>162</v>
      </c>
      <c r="G159" s="107">
        <v>70</v>
      </c>
      <c r="H159" s="107">
        <v>27</v>
      </c>
      <c r="I159" s="107">
        <v>12</v>
      </c>
      <c r="J159" s="107" t="s">
        <v>488</v>
      </c>
      <c r="K159" s="107">
        <v>88</v>
      </c>
      <c r="L159" s="107">
        <v>13</v>
      </c>
      <c r="M159" s="107">
        <v>699</v>
      </c>
      <c r="N159" s="56"/>
      <c r="O159" s="68"/>
    </row>
    <row r="160" spans="1:15" ht="12.75" customHeight="1">
      <c r="A160" s="178" t="s">
        <v>261</v>
      </c>
      <c r="B160" s="228">
        <v>103</v>
      </c>
      <c r="C160" s="107">
        <v>0</v>
      </c>
      <c r="D160" s="107">
        <v>23</v>
      </c>
      <c r="E160" s="107">
        <v>20</v>
      </c>
      <c r="F160" s="107">
        <v>13</v>
      </c>
      <c r="G160" s="107">
        <v>10</v>
      </c>
      <c r="H160" s="107" t="s">
        <v>488</v>
      </c>
      <c r="I160" s="107">
        <v>0</v>
      </c>
      <c r="J160" s="107">
        <v>0</v>
      </c>
      <c r="K160" s="107">
        <v>0</v>
      </c>
      <c r="L160" s="107">
        <v>0</v>
      </c>
      <c r="M160" s="107">
        <v>170</v>
      </c>
      <c r="N160" s="56"/>
      <c r="O160" s="68"/>
    </row>
    <row r="161" spans="1:15" ht="12.75" customHeight="1">
      <c r="A161" s="178" t="s">
        <v>262</v>
      </c>
      <c r="B161" s="107">
        <v>6</v>
      </c>
      <c r="C161" s="107">
        <v>0</v>
      </c>
      <c r="D161" s="107">
        <v>35</v>
      </c>
      <c r="E161" s="107">
        <v>21</v>
      </c>
      <c r="F161" s="107">
        <v>33</v>
      </c>
      <c r="G161" s="107">
        <v>8</v>
      </c>
      <c r="H161" s="107" t="s">
        <v>488</v>
      </c>
      <c r="I161" s="107">
        <v>0</v>
      </c>
      <c r="J161" s="107">
        <v>0</v>
      </c>
      <c r="K161" s="107">
        <v>0</v>
      </c>
      <c r="L161" s="107">
        <v>0</v>
      </c>
      <c r="M161" s="107">
        <v>105</v>
      </c>
      <c r="N161" s="56"/>
      <c r="O161" s="68"/>
    </row>
    <row r="162" spans="1:15" ht="12.75" customHeight="1">
      <c r="A162" s="178" t="s">
        <v>263</v>
      </c>
      <c r="B162" s="228">
        <v>0</v>
      </c>
      <c r="C162" s="107">
        <v>0</v>
      </c>
      <c r="D162" s="107">
        <v>41</v>
      </c>
      <c r="E162" s="107">
        <v>22</v>
      </c>
      <c r="F162" s="107">
        <v>22</v>
      </c>
      <c r="G162" s="107">
        <v>22</v>
      </c>
      <c r="H162" s="107">
        <v>15</v>
      </c>
      <c r="I162" s="107">
        <v>6</v>
      </c>
      <c r="J162" s="107">
        <v>0</v>
      </c>
      <c r="K162" s="107" t="s">
        <v>488</v>
      </c>
      <c r="L162" s="107">
        <v>11</v>
      </c>
      <c r="M162" s="107">
        <v>141</v>
      </c>
      <c r="N162" s="56"/>
      <c r="O162" s="68"/>
    </row>
    <row r="163" spans="1:15" ht="12.75" customHeight="1">
      <c r="A163" s="178" t="s">
        <v>264</v>
      </c>
      <c r="B163" s="228">
        <v>67</v>
      </c>
      <c r="C163" s="107">
        <v>0</v>
      </c>
      <c r="D163" s="107">
        <v>3242</v>
      </c>
      <c r="E163" s="107">
        <v>1206</v>
      </c>
      <c r="F163" s="107">
        <v>1133</v>
      </c>
      <c r="G163" s="107">
        <v>830</v>
      </c>
      <c r="H163" s="107">
        <v>371</v>
      </c>
      <c r="I163" s="107">
        <v>75</v>
      </c>
      <c r="J163" s="107" t="s">
        <v>488</v>
      </c>
      <c r="K163" s="107">
        <v>14</v>
      </c>
      <c r="L163" s="107">
        <v>0</v>
      </c>
      <c r="M163" s="107">
        <v>6939</v>
      </c>
      <c r="N163" s="56"/>
      <c r="O163" s="68"/>
    </row>
    <row r="164" spans="1:15" ht="12.75" customHeight="1">
      <c r="A164" s="178" t="s">
        <v>265</v>
      </c>
      <c r="B164" s="228">
        <v>0</v>
      </c>
      <c r="C164" s="107">
        <v>0</v>
      </c>
      <c r="D164" s="107">
        <v>69</v>
      </c>
      <c r="E164" s="107">
        <v>40</v>
      </c>
      <c r="F164" s="107">
        <v>35</v>
      </c>
      <c r="G164" s="107">
        <v>23</v>
      </c>
      <c r="H164" s="107">
        <v>28</v>
      </c>
      <c r="I164" s="107">
        <v>22</v>
      </c>
      <c r="J164" s="107" t="s">
        <v>488</v>
      </c>
      <c r="K164" s="107">
        <v>0</v>
      </c>
      <c r="L164" s="107">
        <v>19</v>
      </c>
      <c r="M164" s="107">
        <v>237</v>
      </c>
      <c r="N164" s="56"/>
      <c r="O164" s="68"/>
    </row>
    <row r="165" spans="1:15" ht="12.75" customHeight="1">
      <c r="A165" s="178" t="s">
        <v>266</v>
      </c>
      <c r="B165" s="228" t="s">
        <v>488</v>
      </c>
      <c r="C165" s="107">
        <v>0</v>
      </c>
      <c r="D165" s="107">
        <v>36</v>
      </c>
      <c r="E165" s="107">
        <v>35</v>
      </c>
      <c r="F165" s="107">
        <v>43</v>
      </c>
      <c r="G165" s="107">
        <v>26</v>
      </c>
      <c r="H165" s="107">
        <v>12</v>
      </c>
      <c r="I165" s="107" t="s">
        <v>488</v>
      </c>
      <c r="J165" s="107">
        <v>0</v>
      </c>
      <c r="K165" s="107">
        <v>0</v>
      </c>
      <c r="L165" s="107" t="s">
        <v>488</v>
      </c>
      <c r="M165" s="107">
        <v>156</v>
      </c>
      <c r="N165" s="56"/>
      <c r="O165" s="68"/>
    </row>
    <row r="166" spans="1:15" ht="12.75" customHeight="1">
      <c r="A166" s="178" t="s">
        <v>267</v>
      </c>
      <c r="B166" s="228">
        <v>253</v>
      </c>
      <c r="C166" s="107">
        <v>0</v>
      </c>
      <c r="D166" s="107">
        <v>0</v>
      </c>
      <c r="E166" s="107">
        <v>0</v>
      </c>
      <c r="F166" s="107">
        <v>0</v>
      </c>
      <c r="G166" s="107">
        <v>0</v>
      </c>
      <c r="H166" s="107">
        <v>0</v>
      </c>
      <c r="I166" s="107">
        <v>0</v>
      </c>
      <c r="J166" s="107">
        <v>0</v>
      </c>
      <c r="K166" s="107">
        <v>0</v>
      </c>
      <c r="L166" s="107">
        <v>0</v>
      </c>
      <c r="M166" s="107">
        <v>253</v>
      </c>
      <c r="N166" s="56"/>
      <c r="O166" s="68"/>
    </row>
    <row r="167" spans="1:15" ht="12.75" customHeight="1">
      <c r="A167" s="178" t="s">
        <v>268</v>
      </c>
      <c r="B167" s="228">
        <v>4</v>
      </c>
      <c r="C167" s="107">
        <v>0</v>
      </c>
      <c r="D167" s="107">
        <v>80</v>
      </c>
      <c r="E167" s="107">
        <v>44</v>
      </c>
      <c r="F167" s="107">
        <v>90</v>
      </c>
      <c r="G167" s="107">
        <v>53</v>
      </c>
      <c r="H167" s="107">
        <v>5</v>
      </c>
      <c r="I167" s="107">
        <v>0</v>
      </c>
      <c r="J167" s="107">
        <v>0</v>
      </c>
      <c r="K167" s="107">
        <v>0</v>
      </c>
      <c r="L167" s="107">
        <v>4</v>
      </c>
      <c r="M167" s="107">
        <v>280</v>
      </c>
      <c r="N167" s="56"/>
      <c r="O167" s="68"/>
    </row>
    <row r="168" spans="1:15" ht="12.75" customHeight="1">
      <c r="A168" s="178" t="s">
        <v>269</v>
      </c>
      <c r="B168" s="228">
        <v>0</v>
      </c>
      <c r="C168" s="107">
        <v>0</v>
      </c>
      <c r="D168" s="107">
        <v>59</v>
      </c>
      <c r="E168" s="107">
        <v>22</v>
      </c>
      <c r="F168" s="107">
        <v>23</v>
      </c>
      <c r="G168" s="107">
        <v>8</v>
      </c>
      <c r="H168" s="107" t="s">
        <v>488</v>
      </c>
      <c r="I168" s="107">
        <v>0</v>
      </c>
      <c r="J168" s="107">
        <v>0</v>
      </c>
      <c r="K168" s="107">
        <v>0</v>
      </c>
      <c r="L168" s="107">
        <v>124</v>
      </c>
      <c r="M168" s="107">
        <v>239</v>
      </c>
      <c r="N168" s="56"/>
      <c r="O168" s="68"/>
    </row>
    <row r="169" spans="1:15" ht="12.75" customHeight="1">
      <c r="A169" s="178" t="s">
        <v>270</v>
      </c>
      <c r="B169" s="228">
        <v>45</v>
      </c>
      <c r="C169" s="107">
        <v>0</v>
      </c>
      <c r="D169" s="107">
        <v>130</v>
      </c>
      <c r="E169" s="107">
        <v>109</v>
      </c>
      <c r="F169" s="107">
        <v>120</v>
      </c>
      <c r="G169" s="107">
        <v>89</v>
      </c>
      <c r="H169" s="107">
        <v>85</v>
      </c>
      <c r="I169" s="107">
        <v>36</v>
      </c>
      <c r="J169" s="107" t="s">
        <v>488</v>
      </c>
      <c r="K169" s="107">
        <v>0</v>
      </c>
      <c r="L169" s="107">
        <v>0</v>
      </c>
      <c r="M169" s="107">
        <v>615</v>
      </c>
      <c r="N169" s="56"/>
      <c r="O169" s="68"/>
    </row>
    <row r="170" spans="1:15" ht="12.75" customHeight="1">
      <c r="A170" s="178" t="s">
        <v>271</v>
      </c>
      <c r="B170" s="228">
        <v>22</v>
      </c>
      <c r="C170" s="107">
        <v>0</v>
      </c>
      <c r="D170" s="107">
        <v>76</v>
      </c>
      <c r="E170" s="107">
        <v>70</v>
      </c>
      <c r="F170" s="107">
        <v>87</v>
      </c>
      <c r="G170" s="107">
        <v>62</v>
      </c>
      <c r="H170" s="107">
        <v>42</v>
      </c>
      <c r="I170" s="107">
        <v>16</v>
      </c>
      <c r="J170" s="107" t="s">
        <v>488</v>
      </c>
      <c r="K170" s="107" t="s">
        <v>488</v>
      </c>
      <c r="L170" s="107">
        <v>0</v>
      </c>
      <c r="M170" s="107">
        <v>377</v>
      </c>
      <c r="N170" s="56"/>
      <c r="O170" s="68"/>
    </row>
    <row r="171" spans="1:15" ht="12.75" customHeight="1">
      <c r="A171" s="178" t="s">
        <v>272</v>
      </c>
      <c r="B171" s="228">
        <v>0</v>
      </c>
      <c r="C171" s="107">
        <v>0</v>
      </c>
      <c r="D171" s="107">
        <v>147</v>
      </c>
      <c r="E171" s="107">
        <v>153</v>
      </c>
      <c r="F171" s="107">
        <v>143</v>
      </c>
      <c r="G171" s="107">
        <v>77</v>
      </c>
      <c r="H171" s="107">
        <v>68</v>
      </c>
      <c r="I171" s="107">
        <v>53</v>
      </c>
      <c r="J171" s="107">
        <v>8</v>
      </c>
      <c r="K171" s="107">
        <v>20</v>
      </c>
      <c r="L171" s="107">
        <v>13</v>
      </c>
      <c r="M171" s="107">
        <v>682</v>
      </c>
      <c r="N171" s="56"/>
      <c r="O171" s="68"/>
    </row>
    <row r="172" spans="1:15" ht="12.75" customHeight="1">
      <c r="A172" s="178" t="s">
        <v>273</v>
      </c>
      <c r="B172" s="228">
        <v>0</v>
      </c>
      <c r="C172" s="107">
        <v>0</v>
      </c>
      <c r="D172" s="107">
        <v>77</v>
      </c>
      <c r="E172" s="107">
        <v>40</v>
      </c>
      <c r="F172" s="107">
        <v>32</v>
      </c>
      <c r="G172" s="107">
        <v>17</v>
      </c>
      <c r="H172" s="107">
        <v>7</v>
      </c>
      <c r="I172" s="107">
        <v>9</v>
      </c>
      <c r="J172" s="107" t="s">
        <v>488</v>
      </c>
      <c r="K172" s="107">
        <v>0</v>
      </c>
      <c r="L172" s="107">
        <v>12</v>
      </c>
      <c r="M172" s="107">
        <v>195</v>
      </c>
      <c r="N172" s="56"/>
      <c r="O172" s="68"/>
    </row>
    <row r="173" spans="1:15" ht="12.75" customHeight="1">
      <c r="A173" s="178" t="s">
        <v>274</v>
      </c>
      <c r="B173" s="228">
        <v>10</v>
      </c>
      <c r="C173" s="107">
        <v>0</v>
      </c>
      <c r="D173" s="107">
        <v>39</v>
      </c>
      <c r="E173" s="107">
        <v>29</v>
      </c>
      <c r="F173" s="107">
        <v>42</v>
      </c>
      <c r="G173" s="107">
        <v>34</v>
      </c>
      <c r="H173" s="107">
        <v>26</v>
      </c>
      <c r="I173" s="107" t="s">
        <v>488</v>
      </c>
      <c r="J173" s="107">
        <v>0</v>
      </c>
      <c r="K173" s="107">
        <v>0</v>
      </c>
      <c r="L173" s="107">
        <v>0</v>
      </c>
      <c r="M173" s="107">
        <v>183</v>
      </c>
      <c r="N173" s="56"/>
      <c r="O173" s="68"/>
    </row>
    <row r="174" spans="1:15" ht="12.75" customHeight="1">
      <c r="A174" s="178" t="s">
        <v>275</v>
      </c>
      <c r="B174" s="228">
        <v>0</v>
      </c>
      <c r="C174" s="107">
        <v>0</v>
      </c>
      <c r="D174" s="107">
        <v>119</v>
      </c>
      <c r="E174" s="107">
        <v>93</v>
      </c>
      <c r="F174" s="107">
        <v>90</v>
      </c>
      <c r="G174" s="107">
        <v>58</v>
      </c>
      <c r="H174" s="107">
        <v>40</v>
      </c>
      <c r="I174" s="107">
        <v>42</v>
      </c>
      <c r="J174" s="107">
        <v>8</v>
      </c>
      <c r="K174" s="107">
        <v>23</v>
      </c>
      <c r="L174" s="107">
        <v>8</v>
      </c>
      <c r="M174" s="107">
        <v>481</v>
      </c>
      <c r="N174" s="56"/>
      <c r="O174" s="68"/>
    </row>
    <row r="175" spans="1:15" ht="12.75" customHeight="1">
      <c r="A175" s="178" t="s">
        <v>276</v>
      </c>
      <c r="B175" s="228">
        <v>498</v>
      </c>
      <c r="C175" s="107">
        <v>0</v>
      </c>
      <c r="D175" s="107">
        <v>168</v>
      </c>
      <c r="E175" s="107">
        <v>129</v>
      </c>
      <c r="F175" s="107">
        <v>109</v>
      </c>
      <c r="G175" s="107">
        <v>53</v>
      </c>
      <c r="H175" s="107">
        <v>31</v>
      </c>
      <c r="I175" s="107">
        <v>8</v>
      </c>
      <c r="J175" s="107">
        <v>6</v>
      </c>
      <c r="K175" s="107">
        <v>0</v>
      </c>
      <c r="L175" s="107">
        <v>11</v>
      </c>
      <c r="M175" s="107">
        <v>1013</v>
      </c>
      <c r="N175" s="56"/>
      <c r="O175" s="68"/>
    </row>
    <row r="176" spans="1:15" ht="12.75" customHeight="1">
      <c r="A176" s="178" t="s">
        <v>277</v>
      </c>
      <c r="B176" s="228">
        <v>0</v>
      </c>
      <c r="C176" s="107">
        <v>0</v>
      </c>
      <c r="D176" s="107">
        <v>55</v>
      </c>
      <c r="E176" s="107">
        <v>49</v>
      </c>
      <c r="F176" s="107">
        <v>31</v>
      </c>
      <c r="G176" s="107">
        <v>32</v>
      </c>
      <c r="H176" s="107">
        <v>16</v>
      </c>
      <c r="I176" s="107">
        <v>7</v>
      </c>
      <c r="J176" s="107">
        <v>0</v>
      </c>
      <c r="K176" s="107">
        <v>14</v>
      </c>
      <c r="L176" s="107" t="s">
        <v>488</v>
      </c>
      <c r="M176" s="107">
        <v>205</v>
      </c>
      <c r="N176" s="56"/>
      <c r="O176" s="68"/>
    </row>
    <row r="177" spans="1:15" ht="12.75" customHeight="1">
      <c r="A177" s="178" t="s">
        <v>278</v>
      </c>
      <c r="B177" s="228" t="s">
        <v>488</v>
      </c>
      <c r="C177" s="107">
        <v>0</v>
      </c>
      <c r="D177" s="107">
        <v>41</v>
      </c>
      <c r="E177" s="107">
        <v>39</v>
      </c>
      <c r="F177" s="107">
        <v>48</v>
      </c>
      <c r="G177" s="107">
        <v>46</v>
      </c>
      <c r="H177" s="107">
        <v>6</v>
      </c>
      <c r="I177" s="107">
        <v>0</v>
      </c>
      <c r="J177" s="107">
        <v>0</v>
      </c>
      <c r="K177" s="107">
        <v>0</v>
      </c>
      <c r="L177" s="107">
        <v>0</v>
      </c>
      <c r="M177" s="107">
        <v>183</v>
      </c>
      <c r="N177" s="56"/>
      <c r="O177" s="68"/>
    </row>
    <row r="178" spans="1:15" ht="12.75" customHeight="1">
      <c r="A178" s="178" t="s">
        <v>279</v>
      </c>
      <c r="B178" s="228" t="s">
        <v>488</v>
      </c>
      <c r="C178" s="107">
        <v>0</v>
      </c>
      <c r="D178" s="107">
        <v>224</v>
      </c>
      <c r="E178" s="107">
        <v>112</v>
      </c>
      <c r="F178" s="107">
        <v>124</v>
      </c>
      <c r="G178" s="107">
        <v>108</v>
      </c>
      <c r="H178" s="107">
        <v>79</v>
      </c>
      <c r="I178" s="107">
        <v>24</v>
      </c>
      <c r="J178" s="107">
        <v>0</v>
      </c>
      <c r="K178" s="107">
        <v>0</v>
      </c>
      <c r="L178" s="107">
        <v>0</v>
      </c>
      <c r="M178" s="107">
        <v>672</v>
      </c>
      <c r="N178" s="56"/>
      <c r="O178" s="68"/>
    </row>
    <row r="179" spans="1:15" ht="12.75" customHeight="1">
      <c r="A179" s="178" t="s">
        <v>280</v>
      </c>
      <c r="B179" s="228">
        <v>0</v>
      </c>
      <c r="C179" s="107">
        <v>0</v>
      </c>
      <c r="D179" s="107">
        <v>65</v>
      </c>
      <c r="E179" s="107">
        <v>45</v>
      </c>
      <c r="F179" s="107">
        <v>45</v>
      </c>
      <c r="G179" s="107">
        <v>32</v>
      </c>
      <c r="H179" s="107">
        <v>30</v>
      </c>
      <c r="I179" s="107">
        <v>7</v>
      </c>
      <c r="J179" s="107" t="s">
        <v>488</v>
      </c>
      <c r="K179" s="107" t="s">
        <v>488</v>
      </c>
      <c r="L179" s="107" t="s">
        <v>488</v>
      </c>
      <c r="M179" s="107">
        <v>228</v>
      </c>
      <c r="N179" s="56"/>
      <c r="O179" s="68"/>
    </row>
    <row r="180" spans="1:15" ht="12.75" customHeight="1">
      <c r="A180" s="178" t="s">
        <v>281</v>
      </c>
      <c r="B180" s="107">
        <v>0</v>
      </c>
      <c r="C180" s="107">
        <v>0</v>
      </c>
      <c r="D180" s="107">
        <v>184</v>
      </c>
      <c r="E180" s="107">
        <v>106</v>
      </c>
      <c r="F180" s="107">
        <v>87</v>
      </c>
      <c r="G180" s="107">
        <v>45</v>
      </c>
      <c r="H180" s="107">
        <v>11</v>
      </c>
      <c r="I180" s="107" t="s">
        <v>488</v>
      </c>
      <c r="J180" s="107">
        <v>0</v>
      </c>
      <c r="K180" s="107">
        <v>0</v>
      </c>
      <c r="L180" s="107">
        <v>0</v>
      </c>
      <c r="M180" s="107">
        <v>435</v>
      </c>
      <c r="N180" s="56"/>
      <c r="O180" s="68"/>
    </row>
    <row r="181" spans="1:15" ht="12.75" customHeight="1">
      <c r="A181" s="178" t="s">
        <v>282</v>
      </c>
      <c r="B181" s="228">
        <v>0</v>
      </c>
      <c r="C181" s="107">
        <v>0</v>
      </c>
      <c r="D181" s="107">
        <v>70</v>
      </c>
      <c r="E181" s="107">
        <v>87</v>
      </c>
      <c r="F181" s="107">
        <v>77</v>
      </c>
      <c r="G181" s="107">
        <v>34</v>
      </c>
      <c r="H181" s="107">
        <v>17</v>
      </c>
      <c r="I181" s="107">
        <v>11</v>
      </c>
      <c r="J181" s="107" t="s">
        <v>488</v>
      </c>
      <c r="K181" s="107">
        <v>13</v>
      </c>
      <c r="L181" s="107">
        <v>9</v>
      </c>
      <c r="M181" s="107">
        <v>319</v>
      </c>
      <c r="N181" s="56"/>
      <c r="O181" s="68"/>
    </row>
    <row r="182" spans="1:15" ht="12.75" customHeight="1">
      <c r="A182" s="178" t="s">
        <v>283</v>
      </c>
      <c r="B182" s="228">
        <v>0</v>
      </c>
      <c r="C182" s="107">
        <v>0</v>
      </c>
      <c r="D182" s="107">
        <v>232</v>
      </c>
      <c r="E182" s="107">
        <v>110</v>
      </c>
      <c r="F182" s="107">
        <v>145</v>
      </c>
      <c r="G182" s="107">
        <v>112</v>
      </c>
      <c r="H182" s="107">
        <v>38</v>
      </c>
      <c r="I182" s="107">
        <v>15</v>
      </c>
      <c r="J182" s="107" t="s">
        <v>488</v>
      </c>
      <c r="K182" s="107">
        <v>0</v>
      </c>
      <c r="L182" s="107">
        <v>51</v>
      </c>
      <c r="M182" s="107">
        <v>705</v>
      </c>
      <c r="N182" s="56"/>
      <c r="O182" s="68"/>
    </row>
    <row r="183" spans="1:15" ht="12.75" customHeight="1">
      <c r="A183" s="178" t="s">
        <v>284</v>
      </c>
      <c r="B183" s="228">
        <v>18</v>
      </c>
      <c r="C183" s="107">
        <v>0</v>
      </c>
      <c r="D183" s="107">
        <v>46</v>
      </c>
      <c r="E183" s="107">
        <v>41</v>
      </c>
      <c r="F183" s="107">
        <v>54</v>
      </c>
      <c r="G183" s="107">
        <v>23</v>
      </c>
      <c r="H183" s="107">
        <v>16</v>
      </c>
      <c r="I183" s="107">
        <v>8</v>
      </c>
      <c r="J183" s="107">
        <v>0</v>
      </c>
      <c r="K183" s="107">
        <v>0</v>
      </c>
      <c r="L183" s="107">
        <v>0</v>
      </c>
      <c r="M183" s="107">
        <v>206</v>
      </c>
      <c r="N183" s="56"/>
      <c r="O183" s="68"/>
    </row>
    <row r="184" spans="1:15" ht="12.75" customHeight="1">
      <c r="A184" s="178" t="s">
        <v>285</v>
      </c>
      <c r="B184" s="228">
        <v>0</v>
      </c>
      <c r="C184" s="107">
        <v>0</v>
      </c>
      <c r="D184" s="107">
        <v>74</v>
      </c>
      <c r="E184" s="107">
        <v>55</v>
      </c>
      <c r="F184" s="107">
        <v>49</v>
      </c>
      <c r="G184" s="107">
        <v>36</v>
      </c>
      <c r="H184" s="107">
        <v>28</v>
      </c>
      <c r="I184" s="107">
        <v>10</v>
      </c>
      <c r="J184" s="107" t="s">
        <v>488</v>
      </c>
      <c r="K184" s="107">
        <v>0</v>
      </c>
      <c r="L184" s="107">
        <v>7</v>
      </c>
      <c r="M184" s="107">
        <v>261</v>
      </c>
      <c r="N184" s="56"/>
      <c r="O184" s="68"/>
    </row>
    <row r="185" spans="1:15" ht="12.75" customHeight="1">
      <c r="A185" s="178" t="s">
        <v>286</v>
      </c>
      <c r="B185" s="228">
        <v>0</v>
      </c>
      <c r="C185" s="107">
        <v>0</v>
      </c>
      <c r="D185" s="107">
        <v>68</v>
      </c>
      <c r="E185" s="107">
        <v>34</v>
      </c>
      <c r="F185" s="107">
        <v>23</v>
      </c>
      <c r="G185" s="107">
        <v>17</v>
      </c>
      <c r="H185" s="107">
        <v>6</v>
      </c>
      <c r="I185" s="107">
        <v>0</v>
      </c>
      <c r="J185" s="107">
        <v>0</v>
      </c>
      <c r="K185" s="107">
        <v>0</v>
      </c>
      <c r="L185" s="107">
        <v>0</v>
      </c>
      <c r="M185" s="107">
        <v>148</v>
      </c>
      <c r="N185" s="56"/>
      <c r="O185" s="68"/>
    </row>
    <row r="186" spans="1:15" ht="12.75" customHeight="1">
      <c r="A186" s="178" t="s">
        <v>287</v>
      </c>
      <c r="B186" s="228">
        <v>118</v>
      </c>
      <c r="C186" s="107">
        <v>0</v>
      </c>
      <c r="D186" s="107">
        <v>86</v>
      </c>
      <c r="E186" s="107">
        <v>38</v>
      </c>
      <c r="F186" s="107">
        <v>43</v>
      </c>
      <c r="G186" s="107">
        <v>13</v>
      </c>
      <c r="H186" s="107">
        <v>9</v>
      </c>
      <c r="I186" s="107" t="s">
        <v>488</v>
      </c>
      <c r="J186" s="107">
        <v>0</v>
      </c>
      <c r="K186" s="107">
        <v>0</v>
      </c>
      <c r="L186" s="107">
        <v>0</v>
      </c>
      <c r="M186" s="107">
        <v>309</v>
      </c>
      <c r="N186" s="56"/>
      <c r="O186" s="68"/>
    </row>
    <row r="187" spans="1:15" ht="12.75" customHeight="1">
      <c r="A187" s="178" t="s">
        <v>288</v>
      </c>
      <c r="B187" s="228">
        <v>0</v>
      </c>
      <c r="C187" s="107">
        <v>0</v>
      </c>
      <c r="D187" s="107">
        <v>41</v>
      </c>
      <c r="E187" s="107">
        <v>51</v>
      </c>
      <c r="F187" s="107">
        <v>61</v>
      </c>
      <c r="G187" s="107">
        <v>24</v>
      </c>
      <c r="H187" s="107">
        <v>5</v>
      </c>
      <c r="I187" s="107" t="s">
        <v>488</v>
      </c>
      <c r="J187" s="107">
        <v>0</v>
      </c>
      <c r="K187" s="107">
        <v>0</v>
      </c>
      <c r="L187" s="107">
        <v>0</v>
      </c>
      <c r="M187" s="107">
        <v>183</v>
      </c>
      <c r="N187" s="56"/>
      <c r="O187" s="68"/>
    </row>
    <row r="188" spans="1:15" ht="12.75" customHeight="1">
      <c r="A188" s="178" t="s">
        <v>289</v>
      </c>
      <c r="B188" s="228">
        <v>0</v>
      </c>
      <c r="C188" s="107">
        <v>0</v>
      </c>
      <c r="D188" s="107">
        <v>45</v>
      </c>
      <c r="E188" s="107">
        <v>32</v>
      </c>
      <c r="F188" s="107">
        <v>34</v>
      </c>
      <c r="G188" s="107">
        <v>32</v>
      </c>
      <c r="H188" s="107">
        <v>9</v>
      </c>
      <c r="I188" s="107" t="s">
        <v>488</v>
      </c>
      <c r="J188" s="107">
        <v>0</v>
      </c>
      <c r="K188" s="107" t="s">
        <v>488</v>
      </c>
      <c r="L188" s="107">
        <v>0</v>
      </c>
      <c r="M188" s="107">
        <v>154</v>
      </c>
      <c r="N188" s="56"/>
      <c r="O188" s="68"/>
    </row>
    <row r="189" spans="1:15" ht="12.75" customHeight="1">
      <c r="A189" s="178" t="s">
        <v>290</v>
      </c>
      <c r="B189" s="228" t="s">
        <v>488</v>
      </c>
      <c r="C189" s="107">
        <v>0</v>
      </c>
      <c r="D189" s="107">
        <v>79</v>
      </c>
      <c r="E189" s="107">
        <v>35</v>
      </c>
      <c r="F189" s="107">
        <v>32</v>
      </c>
      <c r="G189" s="107">
        <v>11</v>
      </c>
      <c r="H189" s="107">
        <v>7</v>
      </c>
      <c r="I189" s="107" t="s">
        <v>488</v>
      </c>
      <c r="J189" s="107">
        <v>0</v>
      </c>
      <c r="K189" s="107">
        <v>0</v>
      </c>
      <c r="L189" s="107">
        <v>0</v>
      </c>
      <c r="M189" s="107">
        <v>166</v>
      </c>
      <c r="N189" s="56"/>
      <c r="O189" s="68"/>
    </row>
    <row r="190" spans="1:15" ht="12.75" customHeight="1">
      <c r="A190" s="178" t="s">
        <v>291</v>
      </c>
      <c r="B190" s="107">
        <v>0</v>
      </c>
      <c r="C190" s="107">
        <v>0</v>
      </c>
      <c r="D190" s="107">
        <v>50</v>
      </c>
      <c r="E190" s="107">
        <v>40</v>
      </c>
      <c r="F190" s="107">
        <v>56</v>
      </c>
      <c r="G190" s="107">
        <v>43</v>
      </c>
      <c r="H190" s="107">
        <v>8</v>
      </c>
      <c r="I190" s="107">
        <v>0</v>
      </c>
      <c r="J190" s="107">
        <v>0</v>
      </c>
      <c r="K190" s="107">
        <v>0</v>
      </c>
      <c r="L190" s="107">
        <v>0</v>
      </c>
      <c r="M190" s="107">
        <v>197</v>
      </c>
      <c r="N190" s="56"/>
      <c r="O190" s="68"/>
    </row>
    <row r="191" spans="1:15" ht="12.75" customHeight="1">
      <c r="A191" s="178" t="s">
        <v>292</v>
      </c>
      <c r="B191" s="228">
        <v>0</v>
      </c>
      <c r="C191" s="107">
        <v>0</v>
      </c>
      <c r="D191" s="107">
        <v>101</v>
      </c>
      <c r="E191" s="107">
        <v>53</v>
      </c>
      <c r="F191" s="107">
        <v>27</v>
      </c>
      <c r="G191" s="107">
        <v>11</v>
      </c>
      <c r="H191" s="107" t="s">
        <v>488</v>
      </c>
      <c r="I191" s="107" t="s">
        <v>488</v>
      </c>
      <c r="J191" s="107">
        <v>0</v>
      </c>
      <c r="K191" s="107">
        <v>0</v>
      </c>
      <c r="L191" s="107">
        <v>0</v>
      </c>
      <c r="M191" s="107">
        <v>194</v>
      </c>
      <c r="N191" s="56"/>
      <c r="O191" s="68"/>
    </row>
    <row r="192" spans="1:15" ht="12.75" customHeight="1">
      <c r="A192" s="178" t="s">
        <v>293</v>
      </c>
      <c r="B192" s="107" t="s">
        <v>488</v>
      </c>
      <c r="C192" s="107">
        <v>0</v>
      </c>
      <c r="D192" s="107">
        <v>159</v>
      </c>
      <c r="E192" s="107">
        <v>147</v>
      </c>
      <c r="F192" s="107">
        <v>151</v>
      </c>
      <c r="G192" s="107">
        <v>124</v>
      </c>
      <c r="H192" s="107">
        <v>150</v>
      </c>
      <c r="I192" s="107">
        <v>70</v>
      </c>
      <c r="J192" s="107">
        <v>0</v>
      </c>
      <c r="K192" s="107">
        <v>0</v>
      </c>
      <c r="L192" s="107">
        <v>90</v>
      </c>
      <c r="M192" s="107">
        <v>894</v>
      </c>
      <c r="N192" s="56"/>
      <c r="O192" s="68"/>
    </row>
    <row r="193" spans="1:15" ht="12.75" customHeight="1">
      <c r="A193" s="178" t="s">
        <v>294</v>
      </c>
      <c r="B193" s="228">
        <v>0</v>
      </c>
      <c r="C193" s="107">
        <v>0</v>
      </c>
      <c r="D193" s="107">
        <v>43</v>
      </c>
      <c r="E193" s="107">
        <v>38</v>
      </c>
      <c r="F193" s="107">
        <v>39</v>
      </c>
      <c r="G193" s="107">
        <v>21</v>
      </c>
      <c r="H193" s="107">
        <v>13</v>
      </c>
      <c r="I193" s="107">
        <v>6</v>
      </c>
      <c r="J193" s="107" t="s">
        <v>488</v>
      </c>
      <c r="K193" s="107">
        <v>0</v>
      </c>
      <c r="L193" s="107">
        <v>10</v>
      </c>
      <c r="M193" s="107">
        <v>171</v>
      </c>
      <c r="N193" s="56"/>
      <c r="O193" s="68"/>
    </row>
    <row r="194" spans="1:15" ht="12.75" customHeight="1">
      <c r="A194" s="178" t="s">
        <v>295</v>
      </c>
      <c r="B194" s="228">
        <v>0</v>
      </c>
      <c r="C194" s="107">
        <v>0</v>
      </c>
      <c r="D194" s="107">
        <v>190</v>
      </c>
      <c r="E194" s="107">
        <v>147</v>
      </c>
      <c r="F194" s="107">
        <v>187</v>
      </c>
      <c r="G194" s="107">
        <v>178</v>
      </c>
      <c r="H194" s="107">
        <v>99</v>
      </c>
      <c r="I194" s="107">
        <v>33</v>
      </c>
      <c r="J194" s="107" t="s">
        <v>488</v>
      </c>
      <c r="K194" s="107">
        <v>18</v>
      </c>
      <c r="L194" s="107">
        <v>31</v>
      </c>
      <c r="M194" s="107">
        <v>885</v>
      </c>
      <c r="N194" s="56"/>
      <c r="O194" s="68"/>
    </row>
    <row r="195" spans="1:15" ht="12.75" customHeight="1">
      <c r="A195" s="178" t="s">
        <v>296</v>
      </c>
      <c r="B195" s="107">
        <v>11</v>
      </c>
      <c r="C195" s="107">
        <v>0</v>
      </c>
      <c r="D195" s="107">
        <v>148</v>
      </c>
      <c r="E195" s="107">
        <v>99</v>
      </c>
      <c r="F195" s="107">
        <v>74</v>
      </c>
      <c r="G195" s="107">
        <v>36</v>
      </c>
      <c r="H195" s="107">
        <v>6</v>
      </c>
      <c r="I195" s="107">
        <v>0</v>
      </c>
      <c r="J195" s="107">
        <v>0</v>
      </c>
      <c r="K195" s="107">
        <v>0</v>
      </c>
      <c r="L195" s="107">
        <v>0</v>
      </c>
      <c r="M195" s="107">
        <v>374</v>
      </c>
      <c r="N195" s="56"/>
      <c r="O195" s="68"/>
    </row>
    <row r="196" spans="1:15" ht="12.75" customHeight="1">
      <c r="A196" s="178" t="s">
        <v>297</v>
      </c>
      <c r="B196" s="107">
        <v>0</v>
      </c>
      <c r="C196" s="107">
        <v>0</v>
      </c>
      <c r="D196" s="107">
        <v>86</v>
      </c>
      <c r="E196" s="107">
        <v>53</v>
      </c>
      <c r="F196" s="107">
        <v>75</v>
      </c>
      <c r="G196" s="107">
        <v>45</v>
      </c>
      <c r="H196" s="107">
        <v>38</v>
      </c>
      <c r="I196" s="107">
        <v>4</v>
      </c>
      <c r="J196" s="107" t="s">
        <v>488</v>
      </c>
      <c r="K196" s="107">
        <v>0</v>
      </c>
      <c r="L196" s="107">
        <v>198</v>
      </c>
      <c r="M196" s="107">
        <v>500</v>
      </c>
      <c r="N196" s="56"/>
      <c r="O196" s="68"/>
    </row>
    <row r="197" spans="1:15" ht="12.75" customHeight="1">
      <c r="A197" s="178" t="s">
        <v>298</v>
      </c>
      <c r="B197" s="228" t="s">
        <v>488</v>
      </c>
      <c r="C197" s="107">
        <v>0</v>
      </c>
      <c r="D197" s="107">
        <v>67</v>
      </c>
      <c r="E197" s="107">
        <v>49</v>
      </c>
      <c r="F197" s="107">
        <v>42</v>
      </c>
      <c r="G197" s="107">
        <v>25</v>
      </c>
      <c r="H197" s="107">
        <v>5</v>
      </c>
      <c r="I197" s="107">
        <v>4</v>
      </c>
      <c r="J197" s="107" t="s">
        <v>488</v>
      </c>
      <c r="K197" s="107">
        <v>0</v>
      </c>
      <c r="L197" s="107" t="s">
        <v>488</v>
      </c>
      <c r="M197" s="107">
        <v>199</v>
      </c>
      <c r="N197" s="56"/>
      <c r="O197" s="68"/>
    </row>
    <row r="198" spans="1:15" ht="12.75" customHeight="1">
      <c r="A198" s="178" t="s">
        <v>299</v>
      </c>
      <c r="B198" s="228">
        <v>0</v>
      </c>
      <c r="C198" s="107">
        <v>0</v>
      </c>
      <c r="D198" s="107">
        <v>100</v>
      </c>
      <c r="E198" s="107">
        <v>63</v>
      </c>
      <c r="F198" s="107">
        <v>0</v>
      </c>
      <c r="G198" s="107">
        <v>0</v>
      </c>
      <c r="H198" s="107">
        <v>0</v>
      </c>
      <c r="I198" s="107">
        <v>0</v>
      </c>
      <c r="J198" s="107">
        <v>0</v>
      </c>
      <c r="K198" s="107">
        <v>0</v>
      </c>
      <c r="L198" s="107">
        <v>380</v>
      </c>
      <c r="M198" s="107">
        <v>543</v>
      </c>
      <c r="N198" s="56"/>
      <c r="O198" s="68"/>
    </row>
    <row r="199" spans="1:15" ht="12.75" customHeight="1">
      <c r="A199" s="178" t="s">
        <v>300</v>
      </c>
      <c r="B199" s="228">
        <v>0</v>
      </c>
      <c r="C199" s="107">
        <v>0</v>
      </c>
      <c r="D199" s="107">
        <v>74</v>
      </c>
      <c r="E199" s="107">
        <v>63</v>
      </c>
      <c r="F199" s="107">
        <v>41</v>
      </c>
      <c r="G199" s="107">
        <v>37</v>
      </c>
      <c r="H199" s="107">
        <v>19</v>
      </c>
      <c r="I199" s="107">
        <v>5</v>
      </c>
      <c r="J199" s="107">
        <v>0</v>
      </c>
      <c r="K199" s="107">
        <v>0</v>
      </c>
      <c r="L199" s="107">
        <v>4</v>
      </c>
      <c r="M199" s="107">
        <v>243</v>
      </c>
      <c r="N199" s="56"/>
      <c r="O199" s="68"/>
    </row>
    <row r="200" spans="1:15" ht="12.75" customHeight="1">
      <c r="A200" s="178" t="s">
        <v>301</v>
      </c>
      <c r="B200" s="228">
        <v>0</v>
      </c>
      <c r="C200" s="107">
        <v>0</v>
      </c>
      <c r="D200" s="107">
        <v>36</v>
      </c>
      <c r="E200" s="107">
        <v>33</v>
      </c>
      <c r="F200" s="107">
        <v>37</v>
      </c>
      <c r="G200" s="107">
        <v>27</v>
      </c>
      <c r="H200" s="107">
        <v>15</v>
      </c>
      <c r="I200" s="228">
        <v>5</v>
      </c>
      <c r="J200" s="228" t="s">
        <v>488</v>
      </c>
      <c r="K200" s="228" t="s">
        <v>488</v>
      </c>
      <c r="L200" s="107" t="s">
        <v>488</v>
      </c>
      <c r="M200" s="107">
        <v>158</v>
      </c>
      <c r="N200" s="56"/>
      <c r="O200" s="68"/>
    </row>
    <row r="201" spans="1:15" ht="12.75" customHeight="1">
      <c r="A201" s="176" t="s">
        <v>302</v>
      </c>
      <c r="B201" s="177">
        <v>1067</v>
      </c>
      <c r="C201" s="177">
        <v>0</v>
      </c>
      <c r="D201" s="177">
        <v>1250</v>
      </c>
      <c r="E201" s="177">
        <v>843</v>
      </c>
      <c r="F201" s="177">
        <v>893</v>
      </c>
      <c r="G201" s="177">
        <v>586</v>
      </c>
      <c r="H201" s="177">
        <v>298</v>
      </c>
      <c r="I201" s="181">
        <v>111</v>
      </c>
      <c r="J201" s="181">
        <v>18</v>
      </c>
      <c r="K201" s="181">
        <v>65</v>
      </c>
      <c r="L201" s="177">
        <v>494</v>
      </c>
      <c r="M201" s="177">
        <v>5625</v>
      </c>
      <c r="N201" s="56"/>
      <c r="O201" s="68"/>
    </row>
    <row r="202" spans="1:15" ht="12.75" customHeight="1">
      <c r="A202" s="178" t="s">
        <v>303</v>
      </c>
      <c r="B202" s="228">
        <v>4</v>
      </c>
      <c r="C202" s="107">
        <v>0</v>
      </c>
      <c r="D202" s="107">
        <v>125</v>
      </c>
      <c r="E202" s="107">
        <v>86</v>
      </c>
      <c r="F202" s="107">
        <v>91</v>
      </c>
      <c r="G202" s="107">
        <v>68</v>
      </c>
      <c r="H202" s="107">
        <v>28</v>
      </c>
      <c r="I202" s="107">
        <v>8</v>
      </c>
      <c r="J202" s="107">
        <v>0</v>
      </c>
      <c r="K202" s="107">
        <v>0</v>
      </c>
      <c r="L202" s="107">
        <v>0</v>
      </c>
      <c r="M202" s="107">
        <v>410</v>
      </c>
      <c r="N202" s="56"/>
      <c r="O202" s="68"/>
    </row>
    <row r="203" spans="1:15" ht="12.75" customHeight="1">
      <c r="A203" s="178" t="s">
        <v>304</v>
      </c>
      <c r="B203" s="228">
        <v>0</v>
      </c>
      <c r="C203" s="107">
        <v>0</v>
      </c>
      <c r="D203" s="107">
        <v>29</v>
      </c>
      <c r="E203" s="107">
        <v>13</v>
      </c>
      <c r="F203" s="107">
        <v>35</v>
      </c>
      <c r="G203" s="107">
        <v>23</v>
      </c>
      <c r="H203" s="107">
        <v>16</v>
      </c>
      <c r="I203" s="107">
        <v>5</v>
      </c>
      <c r="J203" s="107">
        <v>0</v>
      </c>
      <c r="K203" s="107">
        <v>0</v>
      </c>
      <c r="L203" s="107">
        <v>0</v>
      </c>
      <c r="M203" s="107">
        <v>121</v>
      </c>
      <c r="N203" s="56"/>
      <c r="O203" s="68"/>
    </row>
    <row r="204" spans="1:15" ht="12.75" customHeight="1">
      <c r="A204" s="178" t="s">
        <v>305</v>
      </c>
      <c r="B204" s="228">
        <v>0</v>
      </c>
      <c r="C204" s="107">
        <v>0</v>
      </c>
      <c r="D204" s="107">
        <v>86</v>
      </c>
      <c r="E204" s="107">
        <v>50</v>
      </c>
      <c r="F204" s="107">
        <v>59</v>
      </c>
      <c r="G204" s="107">
        <v>73</v>
      </c>
      <c r="H204" s="228">
        <v>38</v>
      </c>
      <c r="I204" s="107">
        <v>4</v>
      </c>
      <c r="J204" s="107">
        <v>0</v>
      </c>
      <c r="K204" s="107" t="s">
        <v>488</v>
      </c>
      <c r="L204" s="107">
        <v>76</v>
      </c>
      <c r="M204" s="107">
        <v>388</v>
      </c>
      <c r="N204" s="56"/>
      <c r="O204" s="68"/>
    </row>
    <row r="205" spans="1:15" ht="12.75" customHeight="1">
      <c r="A205" s="178" t="s">
        <v>306</v>
      </c>
      <c r="B205" s="228">
        <v>0</v>
      </c>
      <c r="C205" s="107">
        <v>0</v>
      </c>
      <c r="D205" s="107">
        <v>57</v>
      </c>
      <c r="E205" s="107">
        <v>39</v>
      </c>
      <c r="F205" s="107">
        <v>43</v>
      </c>
      <c r="G205" s="107">
        <v>24</v>
      </c>
      <c r="H205" s="228">
        <v>25</v>
      </c>
      <c r="I205" s="107">
        <v>9</v>
      </c>
      <c r="J205" s="107" t="s">
        <v>488</v>
      </c>
      <c r="K205" s="107">
        <v>0</v>
      </c>
      <c r="L205" s="107">
        <v>0</v>
      </c>
      <c r="M205" s="107">
        <v>198</v>
      </c>
      <c r="N205" s="56"/>
      <c r="O205" s="68"/>
    </row>
    <row r="206" spans="1:15" ht="12.75" customHeight="1">
      <c r="A206" s="178" t="s">
        <v>307</v>
      </c>
      <c r="B206" s="228">
        <v>0</v>
      </c>
      <c r="C206" s="107">
        <v>0</v>
      </c>
      <c r="D206" s="107">
        <v>61</v>
      </c>
      <c r="E206" s="107">
        <v>43</v>
      </c>
      <c r="F206" s="107">
        <v>36</v>
      </c>
      <c r="G206" s="107">
        <v>23</v>
      </c>
      <c r="H206" s="107">
        <v>15</v>
      </c>
      <c r="I206" s="107">
        <v>5</v>
      </c>
      <c r="J206" s="107">
        <v>0</v>
      </c>
      <c r="K206" s="107">
        <v>19</v>
      </c>
      <c r="L206" s="107">
        <v>57</v>
      </c>
      <c r="M206" s="107">
        <v>259</v>
      </c>
      <c r="N206" s="56"/>
      <c r="O206" s="68"/>
    </row>
    <row r="207" spans="1:15" ht="12.75" customHeight="1">
      <c r="A207" s="178" t="s">
        <v>308</v>
      </c>
      <c r="B207" s="228">
        <v>0</v>
      </c>
      <c r="C207" s="107">
        <v>0</v>
      </c>
      <c r="D207" s="107">
        <v>51</v>
      </c>
      <c r="E207" s="107">
        <v>50</v>
      </c>
      <c r="F207" s="107">
        <v>58</v>
      </c>
      <c r="G207" s="107">
        <v>41</v>
      </c>
      <c r="H207" s="107">
        <v>25</v>
      </c>
      <c r="I207" s="107">
        <v>7</v>
      </c>
      <c r="J207" s="107">
        <v>0</v>
      </c>
      <c r="K207" s="107">
        <v>10</v>
      </c>
      <c r="L207" s="107">
        <v>35</v>
      </c>
      <c r="M207" s="107">
        <v>277</v>
      </c>
      <c r="N207" s="56"/>
      <c r="O207" s="68"/>
    </row>
    <row r="208" spans="1:15" ht="12.75" customHeight="1">
      <c r="A208" s="178" t="s">
        <v>309</v>
      </c>
      <c r="B208" s="228">
        <v>117</v>
      </c>
      <c r="C208" s="107">
        <v>0</v>
      </c>
      <c r="D208" s="107">
        <v>72</v>
      </c>
      <c r="E208" s="107">
        <v>39</v>
      </c>
      <c r="F208" s="107">
        <v>51</v>
      </c>
      <c r="G208" s="107">
        <v>26</v>
      </c>
      <c r="H208" s="107">
        <v>5</v>
      </c>
      <c r="I208" s="107">
        <v>10</v>
      </c>
      <c r="J208" s="107">
        <v>0</v>
      </c>
      <c r="K208" s="107">
        <v>0</v>
      </c>
      <c r="L208" s="107">
        <v>0</v>
      </c>
      <c r="M208" s="107">
        <v>320</v>
      </c>
      <c r="N208" s="56"/>
      <c r="O208" s="68"/>
    </row>
    <row r="209" spans="1:15" ht="12.75" customHeight="1">
      <c r="A209" s="178" t="s">
        <v>310</v>
      </c>
      <c r="B209" s="228">
        <v>112</v>
      </c>
      <c r="C209" s="107">
        <v>0</v>
      </c>
      <c r="D209" s="107">
        <v>461</v>
      </c>
      <c r="E209" s="107">
        <v>348</v>
      </c>
      <c r="F209" s="107">
        <v>272</v>
      </c>
      <c r="G209" s="107">
        <v>167</v>
      </c>
      <c r="H209" s="107">
        <v>39</v>
      </c>
      <c r="I209" s="107" t="s">
        <v>488</v>
      </c>
      <c r="J209" s="107" t="s">
        <v>488</v>
      </c>
      <c r="K209" s="107">
        <v>0</v>
      </c>
      <c r="L209" s="107">
        <v>0</v>
      </c>
      <c r="M209" s="107">
        <v>1403</v>
      </c>
      <c r="N209" s="56"/>
      <c r="O209" s="68"/>
    </row>
    <row r="210" spans="1:15" ht="12.75" customHeight="1">
      <c r="A210" s="178" t="s">
        <v>311</v>
      </c>
      <c r="B210" s="228">
        <v>0</v>
      </c>
      <c r="C210" s="107">
        <v>0</v>
      </c>
      <c r="D210" s="107">
        <v>56</v>
      </c>
      <c r="E210" s="107">
        <v>27</v>
      </c>
      <c r="F210" s="107">
        <v>61</v>
      </c>
      <c r="G210" s="107">
        <v>35</v>
      </c>
      <c r="H210" s="107">
        <v>25</v>
      </c>
      <c r="I210" s="107">
        <v>12</v>
      </c>
      <c r="J210" s="107">
        <v>4</v>
      </c>
      <c r="K210" s="107">
        <v>0</v>
      </c>
      <c r="L210" s="107">
        <v>0</v>
      </c>
      <c r="M210" s="107">
        <v>220</v>
      </c>
      <c r="N210" s="56"/>
      <c r="O210" s="68"/>
    </row>
    <row r="211" spans="1:15" ht="12.75" customHeight="1">
      <c r="A211" s="178" t="s">
        <v>312</v>
      </c>
      <c r="B211" s="228">
        <v>708</v>
      </c>
      <c r="C211" s="107">
        <v>0</v>
      </c>
      <c r="D211" s="107">
        <v>0</v>
      </c>
      <c r="E211" s="107">
        <v>0</v>
      </c>
      <c r="F211" s="107">
        <v>0</v>
      </c>
      <c r="G211" s="107">
        <v>0</v>
      </c>
      <c r="H211" s="107">
        <v>0</v>
      </c>
      <c r="I211" s="107">
        <v>0</v>
      </c>
      <c r="J211" s="107" t="s">
        <v>488</v>
      </c>
      <c r="K211" s="107">
        <v>0</v>
      </c>
      <c r="L211" s="107">
        <v>0</v>
      </c>
      <c r="M211" s="107">
        <v>710</v>
      </c>
      <c r="N211" s="56"/>
      <c r="O211" s="68"/>
    </row>
    <row r="212" spans="1:15" ht="12.75" customHeight="1">
      <c r="A212" s="178" t="s">
        <v>313</v>
      </c>
      <c r="B212" s="228">
        <v>12</v>
      </c>
      <c r="C212" s="107">
        <v>0</v>
      </c>
      <c r="D212" s="107">
        <v>44</v>
      </c>
      <c r="E212" s="107">
        <v>15</v>
      </c>
      <c r="F212" s="107">
        <v>16</v>
      </c>
      <c r="G212" s="107">
        <v>9</v>
      </c>
      <c r="H212" s="107">
        <v>5</v>
      </c>
      <c r="I212" s="107" t="s">
        <v>488</v>
      </c>
      <c r="J212" s="107">
        <v>0</v>
      </c>
      <c r="K212" s="107">
        <v>0</v>
      </c>
      <c r="L212" s="107">
        <v>0</v>
      </c>
      <c r="M212" s="107">
        <v>102</v>
      </c>
      <c r="N212" s="56"/>
      <c r="O212" s="68"/>
    </row>
    <row r="213" spans="1:15" ht="12.75" customHeight="1">
      <c r="A213" s="178" t="s">
        <v>314</v>
      </c>
      <c r="B213" s="228">
        <v>116</v>
      </c>
      <c r="C213" s="107">
        <v>0</v>
      </c>
      <c r="D213" s="107">
        <v>6</v>
      </c>
      <c r="E213" s="107">
        <v>0</v>
      </c>
      <c r="F213" s="107" t="s">
        <v>488</v>
      </c>
      <c r="G213" s="107">
        <v>0</v>
      </c>
      <c r="H213" s="107">
        <v>0</v>
      </c>
      <c r="I213" s="107">
        <v>0</v>
      </c>
      <c r="J213" s="107">
        <v>0</v>
      </c>
      <c r="K213" s="107">
        <v>0</v>
      </c>
      <c r="L213" s="107">
        <v>0</v>
      </c>
      <c r="M213" s="107">
        <v>125</v>
      </c>
      <c r="N213" s="56"/>
      <c r="O213" s="68"/>
    </row>
    <row r="214" spans="1:15" ht="12.75" customHeight="1">
      <c r="A214" s="178" t="s">
        <v>315</v>
      </c>
      <c r="B214" s="228">
        <v>0</v>
      </c>
      <c r="C214" s="107">
        <v>0</v>
      </c>
      <c r="D214" s="107">
        <v>0</v>
      </c>
      <c r="E214" s="107">
        <v>0</v>
      </c>
      <c r="F214" s="107">
        <v>0</v>
      </c>
      <c r="G214" s="107">
        <v>0</v>
      </c>
      <c r="H214" s="107">
        <v>0</v>
      </c>
      <c r="I214" s="107">
        <v>0</v>
      </c>
      <c r="J214" s="107">
        <v>0</v>
      </c>
      <c r="K214" s="107" t="s">
        <v>488</v>
      </c>
      <c r="L214" s="107">
        <v>249</v>
      </c>
      <c r="M214" s="107">
        <v>252</v>
      </c>
      <c r="N214" s="56"/>
      <c r="O214" s="68"/>
    </row>
    <row r="215" spans="1:15" ht="12.75" customHeight="1">
      <c r="A215" s="178" t="s">
        <v>316</v>
      </c>
      <c r="B215" s="228">
        <v>0</v>
      </c>
      <c r="C215" s="107">
        <v>0</v>
      </c>
      <c r="D215" s="107">
        <v>73</v>
      </c>
      <c r="E215" s="107">
        <v>41</v>
      </c>
      <c r="F215" s="107">
        <v>79</v>
      </c>
      <c r="G215" s="107">
        <v>39</v>
      </c>
      <c r="H215" s="107">
        <v>36</v>
      </c>
      <c r="I215" s="107">
        <v>15</v>
      </c>
      <c r="J215" s="107" t="s">
        <v>488</v>
      </c>
      <c r="K215" s="107">
        <v>0</v>
      </c>
      <c r="L215" s="107">
        <v>0</v>
      </c>
      <c r="M215" s="107">
        <v>285</v>
      </c>
      <c r="N215" s="56"/>
      <c r="O215" s="68"/>
    </row>
    <row r="216" spans="1:15" ht="12.75" customHeight="1">
      <c r="A216" s="178" t="s">
        <v>317</v>
      </c>
      <c r="B216" s="228">
        <v>0</v>
      </c>
      <c r="C216" s="107">
        <v>0</v>
      </c>
      <c r="D216" s="107">
        <v>54</v>
      </c>
      <c r="E216" s="107">
        <v>47</v>
      </c>
      <c r="F216" s="107">
        <v>55</v>
      </c>
      <c r="G216" s="107">
        <v>48</v>
      </c>
      <c r="H216" s="107">
        <v>36</v>
      </c>
      <c r="I216" s="107">
        <v>31</v>
      </c>
      <c r="J216" s="107">
        <v>8</v>
      </c>
      <c r="K216" s="107">
        <v>31</v>
      </c>
      <c r="L216" s="107" t="s">
        <v>488</v>
      </c>
      <c r="M216" s="107">
        <v>311</v>
      </c>
      <c r="N216" s="56"/>
      <c r="O216" s="68"/>
    </row>
    <row r="217" spans="1:15" ht="12.75" customHeight="1">
      <c r="A217" s="178" t="s">
        <v>318</v>
      </c>
      <c r="B217" s="228">
        <v>0</v>
      </c>
      <c r="C217" s="107">
        <v>0</v>
      </c>
      <c r="D217" s="107">
        <v>75</v>
      </c>
      <c r="E217" s="107">
        <v>45</v>
      </c>
      <c r="F217" s="107">
        <v>34</v>
      </c>
      <c r="G217" s="107">
        <v>10</v>
      </c>
      <c r="H217" s="107">
        <v>5</v>
      </c>
      <c r="I217" s="107" t="s">
        <v>488</v>
      </c>
      <c r="J217" s="107">
        <v>0</v>
      </c>
      <c r="K217" s="107">
        <v>0</v>
      </c>
      <c r="L217" s="107">
        <v>76</v>
      </c>
      <c r="M217" s="107">
        <v>246</v>
      </c>
      <c r="N217" s="56"/>
      <c r="O217" s="68"/>
    </row>
    <row r="218" spans="1:15" ht="12.75" customHeight="1">
      <c r="A218" s="176" t="s">
        <v>319</v>
      </c>
      <c r="B218" s="177">
        <v>14</v>
      </c>
      <c r="C218" s="177">
        <v>0</v>
      </c>
      <c r="D218" s="177">
        <v>1065</v>
      </c>
      <c r="E218" s="177">
        <v>944</v>
      </c>
      <c r="F218" s="177">
        <v>945</v>
      </c>
      <c r="G218" s="177">
        <v>532</v>
      </c>
      <c r="H218" s="177">
        <v>376</v>
      </c>
      <c r="I218" s="181">
        <v>193</v>
      </c>
      <c r="J218" s="181">
        <v>8</v>
      </c>
      <c r="K218" s="181">
        <v>185</v>
      </c>
      <c r="L218" s="177">
        <v>564</v>
      </c>
      <c r="M218" s="177">
        <v>4824</v>
      </c>
      <c r="N218" s="56"/>
      <c r="O218" s="68"/>
    </row>
    <row r="219" spans="1:15" ht="12.75" customHeight="1">
      <c r="A219" s="178" t="s">
        <v>320</v>
      </c>
      <c r="B219" s="228">
        <v>0</v>
      </c>
      <c r="C219" s="107">
        <v>0</v>
      </c>
      <c r="D219" s="107">
        <v>65</v>
      </c>
      <c r="E219" s="107">
        <v>35</v>
      </c>
      <c r="F219" s="107">
        <v>32</v>
      </c>
      <c r="G219" s="107">
        <v>20</v>
      </c>
      <c r="H219" s="107">
        <v>20</v>
      </c>
      <c r="I219" s="107">
        <v>7</v>
      </c>
      <c r="J219" s="107" t="s">
        <v>488</v>
      </c>
      <c r="K219" s="107">
        <v>0</v>
      </c>
      <c r="L219" s="107">
        <v>8</v>
      </c>
      <c r="M219" s="107">
        <v>188</v>
      </c>
      <c r="N219" s="56"/>
      <c r="O219" s="68"/>
    </row>
    <row r="220" spans="1:15" ht="12.75" customHeight="1">
      <c r="A220" s="178" t="s">
        <v>321</v>
      </c>
      <c r="B220" s="228">
        <v>0</v>
      </c>
      <c r="C220" s="107">
        <v>0</v>
      </c>
      <c r="D220" s="107">
        <v>72</v>
      </c>
      <c r="E220" s="107">
        <v>27</v>
      </c>
      <c r="F220" s="107">
        <v>39</v>
      </c>
      <c r="G220" s="107">
        <v>16</v>
      </c>
      <c r="H220" s="107">
        <v>0</v>
      </c>
      <c r="I220" s="107">
        <v>0</v>
      </c>
      <c r="J220" s="107">
        <v>0</v>
      </c>
      <c r="K220" s="107">
        <v>0</v>
      </c>
      <c r="L220" s="107" t="s">
        <v>488</v>
      </c>
      <c r="M220" s="107">
        <v>155</v>
      </c>
      <c r="N220" s="56"/>
      <c r="O220" s="68"/>
    </row>
    <row r="221" spans="1:15" ht="12.75" customHeight="1">
      <c r="A221" s="178" t="s">
        <v>322</v>
      </c>
      <c r="B221" s="228">
        <v>0</v>
      </c>
      <c r="C221" s="107">
        <v>0</v>
      </c>
      <c r="D221" s="107">
        <v>69</v>
      </c>
      <c r="E221" s="107">
        <v>42</v>
      </c>
      <c r="F221" s="107">
        <v>50</v>
      </c>
      <c r="G221" s="107">
        <v>36</v>
      </c>
      <c r="H221" s="107">
        <v>14</v>
      </c>
      <c r="I221" s="107">
        <v>5</v>
      </c>
      <c r="J221" s="107" t="s">
        <v>488</v>
      </c>
      <c r="K221" s="107">
        <v>48</v>
      </c>
      <c r="L221" s="107">
        <v>7</v>
      </c>
      <c r="M221" s="107">
        <v>272</v>
      </c>
      <c r="N221" s="56"/>
      <c r="O221" s="68"/>
    </row>
    <row r="222" spans="1:15" ht="12.75" customHeight="1">
      <c r="A222" s="178" t="s">
        <v>323</v>
      </c>
      <c r="B222" s="228">
        <v>4</v>
      </c>
      <c r="C222" s="107">
        <v>0</v>
      </c>
      <c r="D222" s="107">
        <v>53</v>
      </c>
      <c r="E222" s="107">
        <v>21</v>
      </c>
      <c r="F222" s="107">
        <v>24</v>
      </c>
      <c r="G222" s="107">
        <v>18</v>
      </c>
      <c r="H222" s="107">
        <v>17</v>
      </c>
      <c r="I222" s="107">
        <v>11</v>
      </c>
      <c r="J222" s="107" t="s">
        <v>488</v>
      </c>
      <c r="K222" s="107">
        <v>0</v>
      </c>
      <c r="L222" s="107" t="s">
        <v>488</v>
      </c>
      <c r="M222" s="107">
        <v>151</v>
      </c>
      <c r="N222" s="56"/>
      <c r="O222" s="68"/>
    </row>
    <row r="223" spans="1:15" ht="12.75" customHeight="1">
      <c r="A223" s="178" t="s">
        <v>324</v>
      </c>
      <c r="B223" s="228">
        <v>0</v>
      </c>
      <c r="C223" s="107">
        <v>0</v>
      </c>
      <c r="D223" s="107">
        <v>189</v>
      </c>
      <c r="E223" s="107">
        <v>134</v>
      </c>
      <c r="F223" s="107">
        <v>105</v>
      </c>
      <c r="G223" s="107">
        <v>30</v>
      </c>
      <c r="H223" s="107">
        <v>7</v>
      </c>
      <c r="I223" s="107" t="s">
        <v>488</v>
      </c>
      <c r="J223" s="107">
        <v>0</v>
      </c>
      <c r="K223" s="107">
        <v>120</v>
      </c>
      <c r="L223" s="107">
        <v>421</v>
      </c>
      <c r="M223" s="107">
        <v>1007</v>
      </c>
      <c r="N223" s="56"/>
      <c r="O223" s="68"/>
    </row>
    <row r="224" spans="1:15" ht="12.75" customHeight="1">
      <c r="A224" s="178" t="s">
        <v>325</v>
      </c>
      <c r="B224" s="228">
        <v>0</v>
      </c>
      <c r="C224" s="107">
        <v>0</v>
      </c>
      <c r="D224" s="107">
        <v>65</v>
      </c>
      <c r="E224" s="107">
        <v>37</v>
      </c>
      <c r="F224" s="107">
        <v>42</v>
      </c>
      <c r="G224" s="107">
        <v>38</v>
      </c>
      <c r="H224" s="107">
        <v>29</v>
      </c>
      <c r="I224" s="107">
        <v>13</v>
      </c>
      <c r="J224" s="107" t="s">
        <v>488</v>
      </c>
      <c r="K224" s="107" t="s">
        <v>488</v>
      </c>
      <c r="L224" s="107" t="s">
        <v>488</v>
      </c>
      <c r="M224" s="107">
        <v>231</v>
      </c>
      <c r="N224" s="56"/>
      <c r="O224" s="68"/>
    </row>
    <row r="225" spans="1:15" ht="12.75" customHeight="1">
      <c r="A225" s="178" t="s">
        <v>326</v>
      </c>
      <c r="B225" s="228" t="s">
        <v>488</v>
      </c>
      <c r="C225" s="107">
        <v>0</v>
      </c>
      <c r="D225" s="107">
        <v>48</v>
      </c>
      <c r="E225" s="107">
        <v>27</v>
      </c>
      <c r="F225" s="107">
        <v>26</v>
      </c>
      <c r="G225" s="107">
        <v>12</v>
      </c>
      <c r="H225" s="107">
        <v>8</v>
      </c>
      <c r="I225" s="107" t="s">
        <v>488</v>
      </c>
      <c r="J225" s="107">
        <v>0</v>
      </c>
      <c r="K225" s="107">
        <v>9</v>
      </c>
      <c r="L225" s="107">
        <v>0</v>
      </c>
      <c r="M225" s="107">
        <v>134</v>
      </c>
      <c r="N225" s="56"/>
      <c r="O225" s="68"/>
    </row>
    <row r="226" spans="1:15" ht="12.75" customHeight="1">
      <c r="A226" s="178" t="s">
        <v>327</v>
      </c>
      <c r="B226" s="228">
        <v>0</v>
      </c>
      <c r="C226" s="107">
        <v>0</v>
      </c>
      <c r="D226" s="107">
        <v>45</v>
      </c>
      <c r="E226" s="107">
        <v>32</v>
      </c>
      <c r="F226" s="107">
        <v>16</v>
      </c>
      <c r="G226" s="107">
        <v>18</v>
      </c>
      <c r="H226" s="107" t="s">
        <v>488</v>
      </c>
      <c r="I226" s="107" t="s">
        <v>488</v>
      </c>
      <c r="J226" s="107">
        <v>0</v>
      </c>
      <c r="K226" s="107" t="s">
        <v>488</v>
      </c>
      <c r="L226" s="107">
        <v>0</v>
      </c>
      <c r="M226" s="107">
        <v>115</v>
      </c>
      <c r="N226" s="56"/>
      <c r="O226" s="68"/>
    </row>
    <row r="227" spans="1:15" ht="12.75" customHeight="1">
      <c r="A227" s="178" t="s">
        <v>328</v>
      </c>
      <c r="B227" s="228">
        <v>6</v>
      </c>
      <c r="C227" s="107">
        <v>0</v>
      </c>
      <c r="D227" s="107">
        <v>153</v>
      </c>
      <c r="E227" s="107">
        <v>71</v>
      </c>
      <c r="F227" s="107">
        <v>73</v>
      </c>
      <c r="G227" s="107">
        <v>36</v>
      </c>
      <c r="H227" s="107">
        <v>48</v>
      </c>
      <c r="I227" s="107">
        <v>15</v>
      </c>
      <c r="J227" s="107" t="s">
        <v>488</v>
      </c>
      <c r="K227" s="107">
        <v>0</v>
      </c>
      <c r="L227" s="107">
        <v>0</v>
      </c>
      <c r="M227" s="107">
        <v>403</v>
      </c>
      <c r="N227" s="56"/>
      <c r="O227" s="68"/>
    </row>
    <row r="228" spans="1:15" ht="12.75" customHeight="1">
      <c r="A228" s="178" t="s">
        <v>329</v>
      </c>
      <c r="B228" s="228" t="s">
        <v>488</v>
      </c>
      <c r="C228" s="107">
        <v>0</v>
      </c>
      <c r="D228" s="107">
        <v>35</v>
      </c>
      <c r="E228" s="107">
        <v>21</v>
      </c>
      <c r="F228" s="107">
        <v>18</v>
      </c>
      <c r="G228" s="107">
        <v>6</v>
      </c>
      <c r="H228" s="107">
        <v>8</v>
      </c>
      <c r="I228" s="107" t="s">
        <v>488</v>
      </c>
      <c r="J228" s="107">
        <v>0</v>
      </c>
      <c r="K228" s="107">
        <v>0</v>
      </c>
      <c r="L228" s="107" t="s">
        <v>488</v>
      </c>
      <c r="M228" s="107">
        <v>93</v>
      </c>
      <c r="N228" s="56"/>
      <c r="O228" s="68"/>
    </row>
    <row r="229" spans="1:15" ht="12.75" customHeight="1">
      <c r="A229" s="178" t="s">
        <v>330</v>
      </c>
      <c r="B229" s="228">
        <v>0</v>
      </c>
      <c r="C229" s="107">
        <v>0</v>
      </c>
      <c r="D229" s="107">
        <v>58</v>
      </c>
      <c r="E229" s="107">
        <v>40</v>
      </c>
      <c r="F229" s="107">
        <v>40</v>
      </c>
      <c r="G229" s="107">
        <v>29</v>
      </c>
      <c r="H229" s="107">
        <v>16</v>
      </c>
      <c r="I229" s="107">
        <v>4</v>
      </c>
      <c r="J229" s="107">
        <v>0</v>
      </c>
      <c r="K229" s="107">
        <v>0</v>
      </c>
      <c r="L229" s="107">
        <v>121</v>
      </c>
      <c r="M229" s="107">
        <v>308</v>
      </c>
      <c r="N229" s="56"/>
      <c r="O229" s="68"/>
    </row>
    <row r="230" spans="1:15" ht="12.75" customHeight="1">
      <c r="A230" s="178" t="s">
        <v>331</v>
      </c>
      <c r="B230" s="228">
        <v>0</v>
      </c>
      <c r="C230" s="107">
        <v>0</v>
      </c>
      <c r="D230" s="107">
        <v>213</v>
      </c>
      <c r="E230" s="107">
        <v>457</v>
      </c>
      <c r="F230" s="107">
        <v>480</v>
      </c>
      <c r="G230" s="107">
        <v>273</v>
      </c>
      <c r="H230" s="107">
        <v>208</v>
      </c>
      <c r="I230" s="107">
        <v>133</v>
      </c>
      <c r="J230" s="107" t="s">
        <v>488</v>
      </c>
      <c r="K230" s="107">
        <v>4</v>
      </c>
      <c r="L230" s="107">
        <v>0</v>
      </c>
      <c r="M230" s="107">
        <v>1769</v>
      </c>
      <c r="N230" s="56"/>
      <c r="O230" s="68"/>
    </row>
    <row r="231" spans="1:15" ht="12.75" customHeight="1">
      <c r="A231" s="176" t="s">
        <v>332</v>
      </c>
      <c r="B231" s="177">
        <v>2150</v>
      </c>
      <c r="C231" s="177">
        <v>0</v>
      </c>
      <c r="D231" s="177">
        <v>1097</v>
      </c>
      <c r="E231" s="177">
        <v>723</v>
      </c>
      <c r="F231" s="177">
        <v>615</v>
      </c>
      <c r="G231" s="177">
        <v>511</v>
      </c>
      <c r="H231" s="177">
        <v>328</v>
      </c>
      <c r="I231" s="181">
        <v>143</v>
      </c>
      <c r="J231" s="181">
        <v>9</v>
      </c>
      <c r="K231" s="181">
        <v>21</v>
      </c>
      <c r="L231" s="181">
        <v>465</v>
      </c>
      <c r="M231" s="177">
        <v>6062</v>
      </c>
      <c r="N231" s="56"/>
      <c r="O231" s="68"/>
    </row>
    <row r="232" spans="1:15" ht="12.75" customHeight="1">
      <c r="A232" s="178" t="s">
        <v>333</v>
      </c>
      <c r="B232" s="107" t="s">
        <v>488</v>
      </c>
      <c r="C232" s="107">
        <v>0</v>
      </c>
      <c r="D232" s="107">
        <v>90</v>
      </c>
      <c r="E232" s="107">
        <v>38</v>
      </c>
      <c r="F232" s="107">
        <v>25</v>
      </c>
      <c r="G232" s="107">
        <v>23</v>
      </c>
      <c r="H232" s="107">
        <v>15</v>
      </c>
      <c r="I232" s="107">
        <v>11</v>
      </c>
      <c r="J232" s="107">
        <v>0</v>
      </c>
      <c r="K232" s="107">
        <v>0</v>
      </c>
      <c r="L232" s="107">
        <v>0</v>
      </c>
      <c r="M232" s="107">
        <v>204</v>
      </c>
      <c r="N232" s="56"/>
      <c r="O232" s="68"/>
    </row>
    <row r="233" spans="1:15" ht="12.75" customHeight="1">
      <c r="A233" s="178" t="s">
        <v>334</v>
      </c>
      <c r="B233" s="228">
        <v>342</v>
      </c>
      <c r="C233" s="107">
        <v>0</v>
      </c>
      <c r="D233" s="107">
        <v>41</v>
      </c>
      <c r="E233" s="107">
        <v>16</v>
      </c>
      <c r="F233" s="107" t="s">
        <v>488</v>
      </c>
      <c r="G233" s="107">
        <v>10</v>
      </c>
      <c r="H233" s="107" t="s">
        <v>488</v>
      </c>
      <c r="I233" s="107">
        <v>0</v>
      </c>
      <c r="J233" s="107">
        <v>0</v>
      </c>
      <c r="K233" s="107">
        <v>0</v>
      </c>
      <c r="L233" s="107">
        <v>0</v>
      </c>
      <c r="M233" s="107">
        <v>411</v>
      </c>
      <c r="N233" s="56"/>
      <c r="O233" s="68"/>
    </row>
    <row r="234" spans="1:15" ht="12.75" customHeight="1">
      <c r="A234" s="178" t="s">
        <v>335</v>
      </c>
      <c r="B234" s="228">
        <v>0</v>
      </c>
      <c r="C234" s="107">
        <v>0</v>
      </c>
      <c r="D234" s="107">
        <v>81</v>
      </c>
      <c r="E234" s="107">
        <v>47</v>
      </c>
      <c r="F234" s="107">
        <v>72</v>
      </c>
      <c r="G234" s="107">
        <v>40</v>
      </c>
      <c r="H234" s="107">
        <v>17</v>
      </c>
      <c r="I234" s="107">
        <v>6</v>
      </c>
      <c r="J234" s="107">
        <v>0</v>
      </c>
      <c r="K234" s="107">
        <v>21</v>
      </c>
      <c r="L234" s="107">
        <v>4</v>
      </c>
      <c r="M234" s="107">
        <v>288</v>
      </c>
      <c r="N234" s="56"/>
      <c r="O234" s="68"/>
    </row>
    <row r="235" spans="1:15" ht="12.75" customHeight="1">
      <c r="A235" s="178" t="s">
        <v>336</v>
      </c>
      <c r="B235" s="228" t="s">
        <v>488</v>
      </c>
      <c r="C235" s="107">
        <v>0</v>
      </c>
      <c r="D235" s="107">
        <v>44</v>
      </c>
      <c r="E235" s="107">
        <v>25</v>
      </c>
      <c r="F235" s="107">
        <v>14</v>
      </c>
      <c r="G235" s="107">
        <v>14</v>
      </c>
      <c r="H235" s="107">
        <v>18</v>
      </c>
      <c r="I235" s="107">
        <v>18</v>
      </c>
      <c r="J235" s="107" t="s">
        <v>488</v>
      </c>
      <c r="K235" s="107">
        <v>0</v>
      </c>
      <c r="L235" s="107">
        <v>23</v>
      </c>
      <c r="M235" s="107">
        <v>159</v>
      </c>
      <c r="N235" s="56"/>
      <c r="O235" s="68"/>
    </row>
    <row r="236" spans="1:15" ht="12.75" customHeight="1">
      <c r="A236" s="178" t="s">
        <v>337</v>
      </c>
      <c r="B236" s="228">
        <v>0</v>
      </c>
      <c r="C236" s="107">
        <v>0</v>
      </c>
      <c r="D236" s="107">
        <v>0</v>
      </c>
      <c r="E236" s="107">
        <v>0</v>
      </c>
      <c r="F236" s="107">
        <v>0</v>
      </c>
      <c r="G236" s="107">
        <v>0</v>
      </c>
      <c r="H236" s="107">
        <v>0</v>
      </c>
      <c r="I236" s="107">
        <v>0</v>
      </c>
      <c r="J236" s="107">
        <v>0</v>
      </c>
      <c r="K236" s="107">
        <v>0</v>
      </c>
      <c r="L236" s="107">
        <v>438</v>
      </c>
      <c r="M236" s="107">
        <v>438</v>
      </c>
      <c r="N236" s="56"/>
      <c r="O236" s="68"/>
    </row>
    <row r="237" spans="1:15" ht="12.75" customHeight="1">
      <c r="A237" s="178" t="s">
        <v>338</v>
      </c>
      <c r="B237" s="228">
        <v>90</v>
      </c>
      <c r="C237" s="107">
        <v>0</v>
      </c>
      <c r="D237" s="107">
        <v>21</v>
      </c>
      <c r="E237" s="107">
        <v>28</v>
      </c>
      <c r="F237" s="107">
        <v>24</v>
      </c>
      <c r="G237" s="107" t="s">
        <v>488</v>
      </c>
      <c r="H237" s="107">
        <v>0</v>
      </c>
      <c r="I237" s="107">
        <v>0</v>
      </c>
      <c r="J237" s="107">
        <v>0</v>
      </c>
      <c r="K237" s="107">
        <v>0</v>
      </c>
      <c r="L237" s="107">
        <v>0</v>
      </c>
      <c r="M237" s="107">
        <v>164</v>
      </c>
      <c r="N237" s="56"/>
      <c r="O237" s="68"/>
    </row>
    <row r="238" spans="1:15" ht="12.75" customHeight="1">
      <c r="A238" s="178" t="s">
        <v>339</v>
      </c>
      <c r="B238" s="228">
        <v>333</v>
      </c>
      <c r="C238" s="107">
        <v>0</v>
      </c>
      <c r="D238" s="107">
        <v>29</v>
      </c>
      <c r="E238" s="107">
        <v>72</v>
      </c>
      <c r="F238" s="107">
        <v>70</v>
      </c>
      <c r="G238" s="107">
        <v>65</v>
      </c>
      <c r="H238" s="107">
        <v>29</v>
      </c>
      <c r="I238" s="107">
        <v>6</v>
      </c>
      <c r="J238" s="107">
        <v>0</v>
      </c>
      <c r="K238" s="107">
        <v>0</v>
      </c>
      <c r="L238" s="107">
        <v>0</v>
      </c>
      <c r="M238" s="107">
        <v>604</v>
      </c>
      <c r="N238" s="56"/>
      <c r="O238" s="68"/>
    </row>
    <row r="239" spans="1:15" ht="12.75" customHeight="1">
      <c r="A239" s="178" t="s">
        <v>340</v>
      </c>
      <c r="B239" s="228">
        <v>0</v>
      </c>
      <c r="C239" s="107">
        <v>0</v>
      </c>
      <c r="D239" s="107">
        <v>125</v>
      </c>
      <c r="E239" s="107">
        <v>5</v>
      </c>
      <c r="F239" s="107">
        <v>9</v>
      </c>
      <c r="G239" s="107">
        <v>7</v>
      </c>
      <c r="H239" s="107">
        <v>0</v>
      </c>
      <c r="I239" s="107">
        <v>0</v>
      </c>
      <c r="J239" s="107">
        <v>0</v>
      </c>
      <c r="K239" s="107">
        <v>0</v>
      </c>
      <c r="L239" s="107">
        <v>0</v>
      </c>
      <c r="M239" s="107">
        <v>146</v>
      </c>
      <c r="N239" s="56"/>
      <c r="O239" s="68"/>
    </row>
    <row r="240" spans="1:15" ht="12.75" customHeight="1">
      <c r="A240" s="178" t="s">
        <v>341</v>
      </c>
      <c r="B240" s="228">
        <v>165</v>
      </c>
      <c r="C240" s="107">
        <v>0</v>
      </c>
      <c r="D240" s="107">
        <v>60</v>
      </c>
      <c r="E240" s="107">
        <v>25</v>
      </c>
      <c r="F240" s="107">
        <v>16</v>
      </c>
      <c r="G240" s="107">
        <v>18</v>
      </c>
      <c r="H240" s="107">
        <v>10</v>
      </c>
      <c r="I240" s="107">
        <v>0</v>
      </c>
      <c r="J240" s="107">
        <v>0</v>
      </c>
      <c r="K240" s="107">
        <v>0</v>
      </c>
      <c r="L240" s="107">
        <v>0</v>
      </c>
      <c r="M240" s="107">
        <v>294</v>
      </c>
      <c r="N240" s="56"/>
      <c r="O240" s="68"/>
    </row>
    <row r="241" spans="1:15" ht="12.75" customHeight="1">
      <c r="A241" s="178" t="s">
        <v>342</v>
      </c>
      <c r="B241" s="228">
        <v>1217</v>
      </c>
      <c r="C241" s="107">
        <v>0</v>
      </c>
      <c r="D241" s="107">
        <v>606</v>
      </c>
      <c r="E241" s="107">
        <v>467</v>
      </c>
      <c r="F241" s="107">
        <v>384</v>
      </c>
      <c r="G241" s="107">
        <v>333</v>
      </c>
      <c r="H241" s="107">
        <v>238</v>
      </c>
      <c r="I241" s="107">
        <v>102</v>
      </c>
      <c r="J241" s="107">
        <v>7</v>
      </c>
      <c r="K241" s="107">
        <v>0</v>
      </c>
      <c r="L241" s="107">
        <v>0</v>
      </c>
      <c r="M241" s="107">
        <v>3354</v>
      </c>
      <c r="N241" s="56"/>
      <c r="O241" s="68"/>
    </row>
    <row r="242" spans="1:15" ht="12.75" customHeight="1">
      <c r="A242" s="176" t="s">
        <v>343</v>
      </c>
      <c r="B242" s="177">
        <v>39</v>
      </c>
      <c r="C242" s="177">
        <v>0</v>
      </c>
      <c r="D242" s="177">
        <v>1518</v>
      </c>
      <c r="E242" s="177">
        <v>1066</v>
      </c>
      <c r="F242" s="177">
        <v>1041</v>
      </c>
      <c r="G242" s="177">
        <v>746</v>
      </c>
      <c r="H242" s="177">
        <v>450</v>
      </c>
      <c r="I242" s="181">
        <v>165</v>
      </c>
      <c r="J242" s="181">
        <v>21</v>
      </c>
      <c r="K242" s="181">
        <v>57</v>
      </c>
      <c r="L242" s="177">
        <v>1157</v>
      </c>
      <c r="M242" s="177">
        <v>6259</v>
      </c>
      <c r="N242" s="56"/>
      <c r="O242" s="68"/>
    </row>
    <row r="243" spans="1:15" ht="12.75" customHeight="1">
      <c r="A243" s="178" t="s">
        <v>344</v>
      </c>
      <c r="B243" s="228">
        <v>0</v>
      </c>
      <c r="C243" s="107">
        <v>0</v>
      </c>
      <c r="D243" s="107">
        <v>169</v>
      </c>
      <c r="E243" s="107">
        <v>93</v>
      </c>
      <c r="F243" s="107">
        <v>103</v>
      </c>
      <c r="G243" s="107">
        <v>56</v>
      </c>
      <c r="H243" s="107">
        <v>38</v>
      </c>
      <c r="I243" s="107">
        <v>5</v>
      </c>
      <c r="J243" s="107">
        <v>0</v>
      </c>
      <c r="K243" s="107">
        <v>0</v>
      </c>
      <c r="L243" s="107">
        <v>10</v>
      </c>
      <c r="M243" s="107">
        <v>474</v>
      </c>
      <c r="N243" s="56"/>
      <c r="O243" s="68"/>
    </row>
    <row r="244" spans="1:15" ht="12.75" customHeight="1">
      <c r="A244" s="178" t="s">
        <v>460</v>
      </c>
      <c r="B244" s="228">
        <v>39</v>
      </c>
      <c r="C244" s="107">
        <v>0</v>
      </c>
      <c r="D244" s="107">
        <v>192</v>
      </c>
      <c r="E244" s="107">
        <v>125</v>
      </c>
      <c r="F244" s="107">
        <v>161</v>
      </c>
      <c r="G244" s="107">
        <v>110</v>
      </c>
      <c r="H244" s="107">
        <v>77</v>
      </c>
      <c r="I244" s="107">
        <v>21</v>
      </c>
      <c r="J244" s="107" t="s">
        <v>488</v>
      </c>
      <c r="K244" s="107">
        <v>0</v>
      </c>
      <c r="L244" s="107">
        <v>449</v>
      </c>
      <c r="M244" s="107">
        <v>1175</v>
      </c>
      <c r="N244" s="56"/>
      <c r="O244" s="68"/>
    </row>
    <row r="245" spans="1:15" ht="12.75" customHeight="1">
      <c r="A245" s="178" t="s">
        <v>345</v>
      </c>
      <c r="B245" s="228">
        <v>0</v>
      </c>
      <c r="C245" s="107">
        <v>0</v>
      </c>
      <c r="D245" s="107">
        <v>370</v>
      </c>
      <c r="E245" s="107">
        <v>202</v>
      </c>
      <c r="F245" s="107">
        <v>203</v>
      </c>
      <c r="G245" s="107">
        <v>199</v>
      </c>
      <c r="H245" s="107">
        <v>145</v>
      </c>
      <c r="I245" s="107">
        <v>48</v>
      </c>
      <c r="J245" s="107" t="s">
        <v>488</v>
      </c>
      <c r="K245" s="107">
        <v>0</v>
      </c>
      <c r="L245" s="107">
        <v>0</v>
      </c>
      <c r="M245" s="107">
        <v>1170</v>
      </c>
      <c r="N245" s="56"/>
      <c r="O245" s="68"/>
    </row>
    <row r="246" spans="1:15" ht="12.75" customHeight="1">
      <c r="A246" s="178" t="s">
        <v>346</v>
      </c>
      <c r="B246" s="228">
        <v>0</v>
      </c>
      <c r="C246" s="107">
        <v>0</v>
      </c>
      <c r="D246" s="107">
        <v>29</v>
      </c>
      <c r="E246" s="107">
        <v>29</v>
      </c>
      <c r="F246" s="107">
        <v>31</v>
      </c>
      <c r="G246" s="107">
        <v>10</v>
      </c>
      <c r="H246" s="107">
        <v>13</v>
      </c>
      <c r="I246" s="107">
        <v>7</v>
      </c>
      <c r="J246" s="107">
        <v>4</v>
      </c>
      <c r="K246" s="107" t="s">
        <v>488</v>
      </c>
      <c r="L246" s="107" t="s">
        <v>488</v>
      </c>
      <c r="M246" s="107">
        <v>127</v>
      </c>
      <c r="N246" s="56"/>
      <c r="O246" s="68"/>
    </row>
    <row r="247" spans="1:15" ht="12.75" customHeight="1">
      <c r="A247" s="178" t="s">
        <v>347</v>
      </c>
      <c r="B247" s="228">
        <v>0</v>
      </c>
      <c r="C247" s="107">
        <v>0</v>
      </c>
      <c r="D247" s="107">
        <v>102</v>
      </c>
      <c r="E247" s="107">
        <v>70</v>
      </c>
      <c r="F247" s="107">
        <v>82</v>
      </c>
      <c r="G247" s="107">
        <v>45</v>
      </c>
      <c r="H247" s="107">
        <v>13</v>
      </c>
      <c r="I247" s="107" t="s">
        <v>488</v>
      </c>
      <c r="J247" s="107">
        <v>0</v>
      </c>
      <c r="K247" s="107">
        <v>14</v>
      </c>
      <c r="L247" s="107">
        <v>11</v>
      </c>
      <c r="M247" s="107">
        <v>338</v>
      </c>
      <c r="N247" s="56"/>
      <c r="O247" s="68"/>
    </row>
    <row r="248" spans="1:15" ht="12.75" customHeight="1">
      <c r="A248" s="178" t="s">
        <v>348</v>
      </c>
      <c r="B248" s="228">
        <v>0</v>
      </c>
      <c r="C248" s="107">
        <v>0</v>
      </c>
      <c r="D248" s="107">
        <v>52</v>
      </c>
      <c r="E248" s="107">
        <v>53</v>
      </c>
      <c r="F248" s="107">
        <v>53</v>
      </c>
      <c r="G248" s="107">
        <v>42</v>
      </c>
      <c r="H248" s="107">
        <v>30</v>
      </c>
      <c r="I248" s="107">
        <v>15</v>
      </c>
      <c r="J248" s="107" t="s">
        <v>488</v>
      </c>
      <c r="K248" s="107">
        <v>0</v>
      </c>
      <c r="L248" s="107">
        <v>9</v>
      </c>
      <c r="M248" s="107">
        <v>256</v>
      </c>
      <c r="N248" s="56"/>
      <c r="O248" s="68"/>
    </row>
    <row r="249" spans="1:15" ht="12.75" customHeight="1">
      <c r="A249" s="178" t="s">
        <v>349</v>
      </c>
      <c r="B249" s="228">
        <v>0</v>
      </c>
      <c r="C249" s="107">
        <v>0</v>
      </c>
      <c r="D249" s="107">
        <v>149</v>
      </c>
      <c r="E249" s="107">
        <v>117</v>
      </c>
      <c r="F249" s="107">
        <v>82</v>
      </c>
      <c r="G249" s="107">
        <v>63</v>
      </c>
      <c r="H249" s="107">
        <v>52</v>
      </c>
      <c r="I249" s="107">
        <v>16</v>
      </c>
      <c r="J249" s="107">
        <v>0</v>
      </c>
      <c r="K249" s="107">
        <v>0</v>
      </c>
      <c r="L249" s="107">
        <v>370</v>
      </c>
      <c r="M249" s="107">
        <v>849</v>
      </c>
      <c r="N249" s="56"/>
      <c r="O249" s="68"/>
    </row>
    <row r="250" spans="1:15" ht="12.75" customHeight="1">
      <c r="A250" s="178" t="s">
        <v>350</v>
      </c>
      <c r="B250" s="228">
        <v>0</v>
      </c>
      <c r="C250" s="107">
        <v>0</v>
      </c>
      <c r="D250" s="107">
        <v>97</v>
      </c>
      <c r="E250" s="107">
        <v>37</v>
      </c>
      <c r="F250" s="107">
        <v>35</v>
      </c>
      <c r="G250" s="107">
        <v>25</v>
      </c>
      <c r="H250" s="107">
        <v>4</v>
      </c>
      <c r="I250" s="107">
        <v>0</v>
      </c>
      <c r="J250" s="107">
        <v>0</v>
      </c>
      <c r="K250" s="107">
        <v>0</v>
      </c>
      <c r="L250" s="107">
        <v>0</v>
      </c>
      <c r="M250" s="107">
        <v>198</v>
      </c>
      <c r="N250" s="56"/>
      <c r="O250" s="68"/>
    </row>
    <row r="251" spans="1:15" ht="12.75" customHeight="1">
      <c r="A251" s="178" t="s">
        <v>351</v>
      </c>
      <c r="B251" s="228">
        <v>0</v>
      </c>
      <c r="C251" s="107">
        <v>0</v>
      </c>
      <c r="D251" s="107">
        <v>79</v>
      </c>
      <c r="E251" s="107">
        <v>86</v>
      </c>
      <c r="F251" s="107">
        <v>68</v>
      </c>
      <c r="G251" s="107">
        <v>54</v>
      </c>
      <c r="H251" s="107">
        <v>25</v>
      </c>
      <c r="I251" s="107">
        <v>24</v>
      </c>
      <c r="J251" s="107">
        <v>5</v>
      </c>
      <c r="K251" s="107">
        <v>0</v>
      </c>
      <c r="L251" s="107">
        <v>4</v>
      </c>
      <c r="M251" s="107">
        <v>345</v>
      </c>
      <c r="N251" s="56"/>
      <c r="O251" s="68"/>
    </row>
    <row r="252" spans="1:15" ht="12.75" customHeight="1">
      <c r="A252" s="178" t="s">
        <v>352</v>
      </c>
      <c r="B252" s="228">
        <v>0</v>
      </c>
      <c r="C252" s="107">
        <v>0</v>
      </c>
      <c r="D252" s="107">
        <v>34</v>
      </c>
      <c r="E252" s="107">
        <v>39</v>
      </c>
      <c r="F252" s="107">
        <v>21</v>
      </c>
      <c r="G252" s="107">
        <v>11</v>
      </c>
      <c r="H252" s="107">
        <v>4</v>
      </c>
      <c r="I252" s="107">
        <v>5</v>
      </c>
      <c r="J252" s="107">
        <v>0</v>
      </c>
      <c r="K252" s="107">
        <v>19</v>
      </c>
      <c r="L252" s="107" t="s">
        <v>488</v>
      </c>
      <c r="M252" s="107">
        <v>136</v>
      </c>
      <c r="N252" s="56"/>
      <c r="O252" s="68"/>
    </row>
    <row r="253" spans="1:15" ht="12.75" customHeight="1">
      <c r="A253" s="178" t="s">
        <v>353</v>
      </c>
      <c r="B253" s="228">
        <v>0</v>
      </c>
      <c r="C253" s="107">
        <v>0</v>
      </c>
      <c r="D253" s="107">
        <v>52</v>
      </c>
      <c r="E253" s="107">
        <v>54</v>
      </c>
      <c r="F253" s="107">
        <v>57</v>
      </c>
      <c r="G253" s="107">
        <v>34</v>
      </c>
      <c r="H253" s="107">
        <v>20</v>
      </c>
      <c r="I253" s="107">
        <v>11</v>
      </c>
      <c r="J253" s="107" t="s">
        <v>488</v>
      </c>
      <c r="K253" s="107">
        <v>12</v>
      </c>
      <c r="L253" s="107">
        <v>186</v>
      </c>
      <c r="M253" s="107">
        <v>429</v>
      </c>
      <c r="N253" s="56"/>
      <c r="O253" s="68"/>
    </row>
    <row r="254" spans="1:15" ht="12.75" customHeight="1">
      <c r="A254" s="178" t="s">
        <v>354</v>
      </c>
      <c r="B254" s="228">
        <v>0</v>
      </c>
      <c r="C254" s="107">
        <v>0</v>
      </c>
      <c r="D254" s="107">
        <v>54</v>
      </c>
      <c r="E254" s="107">
        <v>43</v>
      </c>
      <c r="F254" s="107">
        <v>33</v>
      </c>
      <c r="G254" s="107">
        <v>22</v>
      </c>
      <c r="H254" s="107">
        <v>0</v>
      </c>
      <c r="I254" s="107" t="s">
        <v>488</v>
      </c>
      <c r="J254" s="107">
        <v>0</v>
      </c>
      <c r="K254" s="107">
        <v>0</v>
      </c>
      <c r="L254" s="107">
        <v>6</v>
      </c>
      <c r="M254" s="107">
        <v>160</v>
      </c>
      <c r="N254" s="56"/>
      <c r="O254" s="68"/>
    </row>
    <row r="255" spans="1:15" ht="12.75" customHeight="1">
      <c r="A255" s="178" t="s">
        <v>355</v>
      </c>
      <c r="B255" s="228">
        <v>0</v>
      </c>
      <c r="C255" s="107">
        <v>0</v>
      </c>
      <c r="D255" s="107">
        <v>77</v>
      </c>
      <c r="E255" s="107">
        <v>58</v>
      </c>
      <c r="F255" s="107">
        <v>34</v>
      </c>
      <c r="G255" s="107">
        <v>28</v>
      </c>
      <c r="H255" s="107">
        <v>8</v>
      </c>
      <c r="I255" s="107">
        <v>5</v>
      </c>
      <c r="J255" s="107" t="s">
        <v>488</v>
      </c>
      <c r="K255" s="107">
        <v>0</v>
      </c>
      <c r="L255" s="107">
        <v>102</v>
      </c>
      <c r="M255" s="107">
        <v>315</v>
      </c>
      <c r="N255" s="56"/>
      <c r="O255" s="68"/>
    </row>
    <row r="256" spans="1:15" ht="12.75" customHeight="1">
      <c r="A256" s="178" t="s">
        <v>356</v>
      </c>
      <c r="B256" s="228">
        <v>0</v>
      </c>
      <c r="C256" s="107">
        <v>0</v>
      </c>
      <c r="D256" s="107">
        <v>36</v>
      </c>
      <c r="E256" s="107">
        <v>31</v>
      </c>
      <c r="F256" s="107">
        <v>41</v>
      </c>
      <c r="G256" s="107">
        <v>15</v>
      </c>
      <c r="H256" s="107">
        <v>12</v>
      </c>
      <c r="I256" s="107" t="s">
        <v>488</v>
      </c>
      <c r="J256" s="107">
        <v>0</v>
      </c>
      <c r="K256" s="107">
        <v>0</v>
      </c>
      <c r="L256" s="107">
        <v>0</v>
      </c>
      <c r="M256" s="107">
        <v>136</v>
      </c>
      <c r="N256" s="56"/>
      <c r="O256" s="68"/>
    </row>
    <row r="257" spans="1:15" ht="12.75" customHeight="1">
      <c r="A257" s="178" t="s">
        <v>357</v>
      </c>
      <c r="B257" s="228">
        <v>0</v>
      </c>
      <c r="C257" s="107">
        <v>0</v>
      </c>
      <c r="D257" s="107">
        <v>26</v>
      </c>
      <c r="E257" s="107">
        <v>29</v>
      </c>
      <c r="F257" s="107">
        <v>37</v>
      </c>
      <c r="G257" s="107">
        <v>32</v>
      </c>
      <c r="H257" s="107">
        <v>9</v>
      </c>
      <c r="I257" s="107">
        <v>4</v>
      </c>
      <c r="J257" s="107">
        <v>0</v>
      </c>
      <c r="K257" s="107">
        <v>11</v>
      </c>
      <c r="L257" s="107">
        <v>4</v>
      </c>
      <c r="M257" s="107">
        <v>152</v>
      </c>
      <c r="N257" s="56"/>
      <c r="O257" s="68"/>
    </row>
    <row r="258" spans="1:15" ht="12.75" customHeight="1">
      <c r="A258" s="176" t="s">
        <v>358</v>
      </c>
      <c r="B258" s="177">
        <v>57</v>
      </c>
      <c r="C258" s="177">
        <v>0</v>
      </c>
      <c r="D258" s="177">
        <v>1493</v>
      </c>
      <c r="E258" s="177">
        <v>976</v>
      </c>
      <c r="F258" s="177">
        <v>1243</v>
      </c>
      <c r="G258" s="177">
        <v>829</v>
      </c>
      <c r="H258" s="177">
        <v>349</v>
      </c>
      <c r="I258" s="181">
        <v>74</v>
      </c>
      <c r="J258" s="181">
        <v>20</v>
      </c>
      <c r="K258" s="181">
        <v>4</v>
      </c>
      <c r="L258" s="177">
        <v>79</v>
      </c>
      <c r="M258" s="177">
        <v>5123</v>
      </c>
      <c r="N258" s="56"/>
      <c r="O258" s="68"/>
    </row>
    <row r="259" spans="1:15" ht="12.75" customHeight="1">
      <c r="A259" s="178" t="s">
        <v>359</v>
      </c>
      <c r="B259" s="228" t="s">
        <v>488</v>
      </c>
      <c r="C259" s="107">
        <v>0</v>
      </c>
      <c r="D259" s="107">
        <v>204</v>
      </c>
      <c r="E259" s="107">
        <v>127</v>
      </c>
      <c r="F259" s="107">
        <v>127</v>
      </c>
      <c r="G259" s="107">
        <v>84</v>
      </c>
      <c r="H259" s="107">
        <v>43</v>
      </c>
      <c r="I259" s="107" t="s">
        <v>488</v>
      </c>
      <c r="J259" s="107">
        <v>0</v>
      </c>
      <c r="K259" s="107">
        <v>0</v>
      </c>
      <c r="L259" s="107">
        <v>0</v>
      </c>
      <c r="M259" s="107">
        <v>587</v>
      </c>
      <c r="N259" s="56"/>
      <c r="O259" s="68"/>
    </row>
    <row r="260" spans="1:15" ht="12.75" customHeight="1">
      <c r="A260" s="178" t="s">
        <v>360</v>
      </c>
      <c r="B260" s="228">
        <v>53</v>
      </c>
      <c r="C260" s="107">
        <v>0</v>
      </c>
      <c r="D260" s="107">
        <v>298</v>
      </c>
      <c r="E260" s="107">
        <v>248</v>
      </c>
      <c r="F260" s="107">
        <v>384</v>
      </c>
      <c r="G260" s="107">
        <v>310</v>
      </c>
      <c r="H260" s="107">
        <v>182</v>
      </c>
      <c r="I260" s="107">
        <v>49</v>
      </c>
      <c r="J260" s="107" t="s">
        <v>488</v>
      </c>
      <c r="K260" s="107">
        <v>0</v>
      </c>
      <c r="L260" s="107">
        <v>0</v>
      </c>
      <c r="M260" s="107">
        <v>1526</v>
      </c>
      <c r="N260" s="56"/>
      <c r="O260" s="68"/>
    </row>
    <row r="261" spans="1:15" ht="12.75" customHeight="1">
      <c r="A261" s="178" t="s">
        <v>361</v>
      </c>
      <c r="B261" s="228">
        <v>0</v>
      </c>
      <c r="C261" s="107">
        <v>0</v>
      </c>
      <c r="D261" s="107">
        <v>92</v>
      </c>
      <c r="E261" s="107">
        <v>29</v>
      </c>
      <c r="F261" s="107">
        <v>26</v>
      </c>
      <c r="G261" s="107">
        <v>18</v>
      </c>
      <c r="H261" s="107" t="s">
        <v>488</v>
      </c>
      <c r="I261" s="107" t="s">
        <v>488</v>
      </c>
      <c r="J261" s="107">
        <v>0</v>
      </c>
      <c r="K261" s="107">
        <v>0</v>
      </c>
      <c r="L261" s="107">
        <v>0</v>
      </c>
      <c r="M261" s="107">
        <v>170</v>
      </c>
      <c r="N261" s="56"/>
      <c r="O261" s="68"/>
    </row>
    <row r="262" spans="1:15" ht="12.75" customHeight="1">
      <c r="A262" s="178" t="s">
        <v>362</v>
      </c>
      <c r="B262" s="228">
        <v>0</v>
      </c>
      <c r="C262" s="107">
        <v>0</v>
      </c>
      <c r="D262" s="107">
        <v>207</v>
      </c>
      <c r="E262" s="107">
        <v>173</v>
      </c>
      <c r="F262" s="107">
        <v>169</v>
      </c>
      <c r="G262" s="107">
        <v>99</v>
      </c>
      <c r="H262" s="107">
        <v>22</v>
      </c>
      <c r="I262" s="107">
        <v>9</v>
      </c>
      <c r="J262" s="107" t="s">
        <v>488</v>
      </c>
      <c r="K262" s="107">
        <v>0</v>
      </c>
      <c r="L262" s="107">
        <v>0</v>
      </c>
      <c r="M262" s="107">
        <v>680</v>
      </c>
      <c r="N262" s="56"/>
      <c r="O262" s="68"/>
    </row>
    <row r="263" spans="1:15" ht="12.75" customHeight="1">
      <c r="A263" s="178" t="s">
        <v>363</v>
      </c>
      <c r="B263" s="228" t="s">
        <v>488</v>
      </c>
      <c r="C263" s="107">
        <v>0</v>
      </c>
      <c r="D263" s="107">
        <v>136</v>
      </c>
      <c r="E263" s="107">
        <v>66</v>
      </c>
      <c r="F263" s="107">
        <v>122</v>
      </c>
      <c r="G263" s="107">
        <v>80</v>
      </c>
      <c r="H263" s="107">
        <v>20</v>
      </c>
      <c r="I263" s="107">
        <v>0</v>
      </c>
      <c r="J263" s="107" t="s">
        <v>488</v>
      </c>
      <c r="K263" s="107">
        <v>0</v>
      </c>
      <c r="L263" s="107">
        <v>0</v>
      </c>
      <c r="M263" s="107">
        <v>427</v>
      </c>
      <c r="N263" s="56"/>
      <c r="O263" s="68"/>
    </row>
    <row r="264" spans="1:15" ht="12.75" customHeight="1">
      <c r="A264" s="178" t="s">
        <v>364</v>
      </c>
      <c r="B264" s="228">
        <v>0</v>
      </c>
      <c r="C264" s="107">
        <v>0</v>
      </c>
      <c r="D264" s="107">
        <v>64</v>
      </c>
      <c r="E264" s="107">
        <v>38</v>
      </c>
      <c r="F264" s="107">
        <v>44</v>
      </c>
      <c r="G264" s="107">
        <v>39</v>
      </c>
      <c r="H264" s="107">
        <v>34</v>
      </c>
      <c r="I264" s="107">
        <v>5</v>
      </c>
      <c r="J264" s="107" t="s">
        <v>488</v>
      </c>
      <c r="K264" s="107" t="s">
        <v>488</v>
      </c>
      <c r="L264" s="107" t="s">
        <v>488</v>
      </c>
      <c r="M264" s="107">
        <v>229</v>
      </c>
      <c r="N264" s="56"/>
      <c r="O264" s="68"/>
    </row>
    <row r="265" spans="1:15" ht="12.75" customHeight="1">
      <c r="A265" s="178" t="s">
        <v>365</v>
      </c>
      <c r="B265" s="228" t="s">
        <v>488</v>
      </c>
      <c r="C265" s="107">
        <v>0</v>
      </c>
      <c r="D265" s="107">
        <v>39</v>
      </c>
      <c r="E265" s="107">
        <v>19</v>
      </c>
      <c r="F265" s="107">
        <v>12</v>
      </c>
      <c r="G265" s="107">
        <v>8</v>
      </c>
      <c r="H265" s="107">
        <v>0</v>
      </c>
      <c r="I265" s="107">
        <v>0</v>
      </c>
      <c r="J265" s="107">
        <v>0</v>
      </c>
      <c r="K265" s="107">
        <v>0</v>
      </c>
      <c r="L265" s="107">
        <v>0</v>
      </c>
      <c r="M265" s="107">
        <v>80</v>
      </c>
      <c r="N265" s="56"/>
      <c r="O265" s="68"/>
    </row>
    <row r="266" spans="1:15" ht="12.75" customHeight="1">
      <c r="A266" s="178" t="s">
        <v>366</v>
      </c>
      <c r="B266" s="228">
        <v>0</v>
      </c>
      <c r="C266" s="107">
        <v>0</v>
      </c>
      <c r="D266" s="107">
        <v>85</v>
      </c>
      <c r="E266" s="107">
        <v>47</v>
      </c>
      <c r="F266" s="107">
        <v>59</v>
      </c>
      <c r="G266" s="107">
        <v>39</v>
      </c>
      <c r="H266" s="107">
        <v>11</v>
      </c>
      <c r="I266" s="107" t="s">
        <v>488</v>
      </c>
      <c r="J266" s="107">
        <v>12</v>
      </c>
      <c r="K266" s="107">
        <v>0</v>
      </c>
      <c r="L266" s="107">
        <v>16</v>
      </c>
      <c r="M266" s="107">
        <v>270</v>
      </c>
      <c r="N266" s="56"/>
      <c r="O266" s="68"/>
    </row>
    <row r="267" spans="1:15" ht="12.75" customHeight="1">
      <c r="A267" s="178" t="s">
        <v>367</v>
      </c>
      <c r="B267" s="228">
        <v>0</v>
      </c>
      <c r="C267" s="107">
        <v>0</v>
      </c>
      <c r="D267" s="107">
        <v>202</v>
      </c>
      <c r="E267" s="107">
        <v>123</v>
      </c>
      <c r="F267" s="107">
        <v>222</v>
      </c>
      <c r="G267" s="107">
        <v>103</v>
      </c>
      <c r="H267" s="107">
        <v>21</v>
      </c>
      <c r="I267" s="107" t="s">
        <v>488</v>
      </c>
      <c r="J267" s="107">
        <v>0</v>
      </c>
      <c r="K267" s="107" t="s">
        <v>488</v>
      </c>
      <c r="L267" s="107">
        <v>7</v>
      </c>
      <c r="M267" s="107">
        <v>681</v>
      </c>
      <c r="N267" s="56"/>
      <c r="O267" s="68"/>
    </row>
    <row r="268" spans="1:15" ht="12.75" customHeight="1">
      <c r="A268" s="178" t="s">
        <v>368</v>
      </c>
      <c r="B268" s="107">
        <v>0</v>
      </c>
      <c r="C268" s="107">
        <v>0</v>
      </c>
      <c r="D268" s="107">
        <v>166</v>
      </c>
      <c r="E268" s="107">
        <v>106</v>
      </c>
      <c r="F268" s="107">
        <v>78</v>
      </c>
      <c r="G268" s="107">
        <v>49</v>
      </c>
      <c r="H268" s="107">
        <v>13</v>
      </c>
      <c r="I268" s="107">
        <v>5</v>
      </c>
      <c r="J268" s="107" t="s">
        <v>488</v>
      </c>
      <c r="K268" s="107">
        <v>0</v>
      </c>
      <c r="L268" s="107">
        <v>55</v>
      </c>
      <c r="M268" s="107">
        <v>474</v>
      </c>
      <c r="N268" s="56"/>
      <c r="O268" s="68"/>
    </row>
    <row r="269" spans="1:15" ht="12.75" customHeight="1">
      <c r="A269" s="176" t="s">
        <v>369</v>
      </c>
      <c r="B269" s="177">
        <v>13</v>
      </c>
      <c r="C269" s="177">
        <v>0</v>
      </c>
      <c r="D269" s="177">
        <v>1066</v>
      </c>
      <c r="E269" s="177">
        <v>784</v>
      </c>
      <c r="F269" s="177">
        <v>867</v>
      </c>
      <c r="G269" s="177">
        <v>734</v>
      </c>
      <c r="H269" s="177">
        <v>489</v>
      </c>
      <c r="I269" s="181">
        <v>130</v>
      </c>
      <c r="J269" s="181">
        <v>14</v>
      </c>
      <c r="K269" s="181">
        <v>175</v>
      </c>
      <c r="L269" s="177">
        <v>403</v>
      </c>
      <c r="M269" s="177">
        <v>4674</v>
      </c>
      <c r="N269" s="56"/>
      <c r="O269" s="68"/>
    </row>
    <row r="270" spans="1:15" ht="12.75" customHeight="1">
      <c r="A270" s="178" t="s">
        <v>370</v>
      </c>
      <c r="B270" s="228">
        <v>13</v>
      </c>
      <c r="C270" s="107">
        <v>0</v>
      </c>
      <c r="D270" s="107">
        <v>157</v>
      </c>
      <c r="E270" s="107">
        <v>101</v>
      </c>
      <c r="F270" s="107">
        <v>111</v>
      </c>
      <c r="G270" s="107">
        <v>62</v>
      </c>
      <c r="H270" s="107">
        <v>39</v>
      </c>
      <c r="I270" s="107">
        <v>6</v>
      </c>
      <c r="J270" s="107">
        <v>0</v>
      </c>
      <c r="K270" s="107">
        <v>140</v>
      </c>
      <c r="L270" s="107">
        <v>0</v>
      </c>
      <c r="M270" s="107">
        <v>629</v>
      </c>
      <c r="N270" s="56"/>
      <c r="O270" s="68"/>
    </row>
    <row r="271" spans="1:15" ht="12.75" customHeight="1">
      <c r="A271" s="178" t="s">
        <v>371</v>
      </c>
      <c r="B271" s="228">
        <v>0</v>
      </c>
      <c r="C271" s="107">
        <v>0</v>
      </c>
      <c r="D271" s="107">
        <v>92</v>
      </c>
      <c r="E271" s="107">
        <v>52</v>
      </c>
      <c r="F271" s="107">
        <v>64</v>
      </c>
      <c r="G271" s="107">
        <v>58</v>
      </c>
      <c r="H271" s="107">
        <v>43</v>
      </c>
      <c r="I271" s="107">
        <v>38</v>
      </c>
      <c r="J271" s="107" t="s">
        <v>488</v>
      </c>
      <c r="K271" s="107">
        <v>0</v>
      </c>
      <c r="L271" s="107">
        <v>0</v>
      </c>
      <c r="M271" s="107">
        <v>349</v>
      </c>
      <c r="N271" s="56"/>
      <c r="O271" s="68"/>
    </row>
    <row r="272" spans="1:15" ht="12.75" customHeight="1">
      <c r="A272" s="178" t="s">
        <v>372</v>
      </c>
      <c r="B272" s="228">
        <v>0</v>
      </c>
      <c r="C272" s="107">
        <v>0</v>
      </c>
      <c r="D272" s="107">
        <v>119</v>
      </c>
      <c r="E272" s="107">
        <v>95</v>
      </c>
      <c r="F272" s="107">
        <v>86</v>
      </c>
      <c r="G272" s="107">
        <v>67</v>
      </c>
      <c r="H272" s="107">
        <v>37</v>
      </c>
      <c r="I272" s="107">
        <v>8</v>
      </c>
      <c r="J272" s="107" t="s">
        <v>488</v>
      </c>
      <c r="K272" s="107">
        <v>30</v>
      </c>
      <c r="L272" s="107">
        <v>75</v>
      </c>
      <c r="M272" s="107">
        <v>518</v>
      </c>
      <c r="N272" s="56"/>
      <c r="O272" s="68"/>
    </row>
    <row r="273" spans="1:15" ht="12.75" customHeight="1">
      <c r="A273" s="178" t="s">
        <v>373</v>
      </c>
      <c r="B273" s="228">
        <v>0</v>
      </c>
      <c r="C273" s="107">
        <v>0</v>
      </c>
      <c r="D273" s="107">
        <v>262</v>
      </c>
      <c r="E273" s="107">
        <v>225</v>
      </c>
      <c r="F273" s="107">
        <v>300</v>
      </c>
      <c r="G273" s="107">
        <v>330</v>
      </c>
      <c r="H273" s="107">
        <v>214</v>
      </c>
      <c r="I273" s="107">
        <v>41</v>
      </c>
      <c r="J273" s="107">
        <v>8</v>
      </c>
      <c r="K273" s="107">
        <v>5</v>
      </c>
      <c r="L273" s="107">
        <v>32</v>
      </c>
      <c r="M273" s="107">
        <v>1417</v>
      </c>
      <c r="N273" s="56"/>
      <c r="O273" s="68"/>
    </row>
    <row r="274" spans="1:15" ht="12.75" customHeight="1">
      <c r="A274" s="178" t="s">
        <v>374</v>
      </c>
      <c r="B274" s="228">
        <v>0</v>
      </c>
      <c r="C274" s="107">
        <v>0</v>
      </c>
      <c r="D274" s="107">
        <v>87</v>
      </c>
      <c r="E274" s="107">
        <v>57</v>
      </c>
      <c r="F274" s="107">
        <v>88</v>
      </c>
      <c r="G274" s="107">
        <v>53</v>
      </c>
      <c r="H274" s="107">
        <v>39</v>
      </c>
      <c r="I274" s="107">
        <v>21</v>
      </c>
      <c r="J274" s="107" t="s">
        <v>488</v>
      </c>
      <c r="K274" s="107">
        <v>0</v>
      </c>
      <c r="L274" s="107">
        <v>114</v>
      </c>
      <c r="M274" s="107">
        <v>462</v>
      </c>
      <c r="N274" s="56"/>
      <c r="O274" s="68"/>
    </row>
    <row r="275" spans="1:15" ht="12.75" customHeight="1">
      <c r="A275" s="178" t="s">
        <v>375</v>
      </c>
      <c r="B275" s="228">
        <v>0</v>
      </c>
      <c r="C275" s="107">
        <v>0</v>
      </c>
      <c r="D275" s="107">
        <v>70</v>
      </c>
      <c r="E275" s="107">
        <v>35</v>
      </c>
      <c r="F275" s="107">
        <v>19</v>
      </c>
      <c r="G275" s="107">
        <v>25</v>
      </c>
      <c r="H275" s="107">
        <v>22</v>
      </c>
      <c r="I275" s="107">
        <v>4</v>
      </c>
      <c r="J275" s="107">
        <v>0</v>
      </c>
      <c r="K275" s="107">
        <v>0</v>
      </c>
      <c r="L275" s="107">
        <v>86</v>
      </c>
      <c r="M275" s="107">
        <v>261</v>
      </c>
      <c r="N275" s="56"/>
      <c r="O275" s="68"/>
    </row>
    <row r="276" spans="1:15" ht="12.75" customHeight="1">
      <c r="A276" s="178" t="s">
        <v>376</v>
      </c>
      <c r="B276" s="228">
        <v>0</v>
      </c>
      <c r="C276" s="107">
        <v>0</v>
      </c>
      <c r="D276" s="107">
        <v>279</v>
      </c>
      <c r="E276" s="107">
        <v>219</v>
      </c>
      <c r="F276" s="107">
        <v>199</v>
      </c>
      <c r="G276" s="107">
        <v>139</v>
      </c>
      <c r="H276" s="107">
        <v>95</v>
      </c>
      <c r="I276" s="107">
        <v>12</v>
      </c>
      <c r="J276" s="107">
        <v>0</v>
      </c>
      <c r="K276" s="107">
        <v>0</v>
      </c>
      <c r="L276" s="107">
        <v>96</v>
      </c>
      <c r="M276" s="107">
        <v>1039</v>
      </c>
      <c r="N276" s="56"/>
      <c r="O276" s="68"/>
    </row>
    <row r="277" spans="1:15" ht="12.75" customHeight="1">
      <c r="A277" s="176" t="s">
        <v>377</v>
      </c>
      <c r="B277" s="177">
        <v>22</v>
      </c>
      <c r="C277" s="177">
        <v>0</v>
      </c>
      <c r="D277" s="177">
        <v>661</v>
      </c>
      <c r="E277" s="177">
        <v>463</v>
      </c>
      <c r="F277" s="177">
        <v>421</v>
      </c>
      <c r="G277" s="177">
        <v>270</v>
      </c>
      <c r="H277" s="177">
        <v>132</v>
      </c>
      <c r="I277" s="177">
        <v>41</v>
      </c>
      <c r="J277" s="181">
        <v>4</v>
      </c>
      <c r="K277" s="181">
        <v>92</v>
      </c>
      <c r="L277" s="177">
        <v>661</v>
      </c>
      <c r="M277" s="177">
        <v>2767</v>
      </c>
      <c r="N277" s="56"/>
      <c r="O277" s="68"/>
    </row>
    <row r="278" spans="1:15" ht="12.75" customHeight="1">
      <c r="A278" s="178" t="s">
        <v>378</v>
      </c>
      <c r="B278" s="228">
        <v>0</v>
      </c>
      <c r="C278" s="107">
        <v>0</v>
      </c>
      <c r="D278" s="107">
        <v>68</v>
      </c>
      <c r="E278" s="107">
        <v>45</v>
      </c>
      <c r="F278" s="107">
        <v>34</v>
      </c>
      <c r="G278" s="107">
        <v>10</v>
      </c>
      <c r="H278" s="107">
        <v>8</v>
      </c>
      <c r="I278" s="107" t="s">
        <v>488</v>
      </c>
      <c r="J278" s="107">
        <v>0</v>
      </c>
      <c r="K278" s="107">
        <v>12</v>
      </c>
      <c r="L278" s="107">
        <v>8</v>
      </c>
      <c r="M278" s="107">
        <v>187</v>
      </c>
      <c r="N278" s="56"/>
      <c r="O278" s="68"/>
    </row>
    <row r="279" spans="1:15" ht="12.75" customHeight="1">
      <c r="A279" s="178" t="s">
        <v>379</v>
      </c>
      <c r="B279" s="228">
        <v>0</v>
      </c>
      <c r="C279" s="107">
        <v>0</v>
      </c>
      <c r="D279" s="107">
        <v>45</v>
      </c>
      <c r="E279" s="107">
        <v>35</v>
      </c>
      <c r="F279" s="107">
        <v>24</v>
      </c>
      <c r="G279" s="107">
        <v>17</v>
      </c>
      <c r="H279" s="107">
        <v>8</v>
      </c>
      <c r="I279" s="107">
        <v>8</v>
      </c>
      <c r="J279" s="107" t="s">
        <v>488</v>
      </c>
      <c r="K279" s="107" t="s">
        <v>488</v>
      </c>
      <c r="L279" s="107">
        <v>7</v>
      </c>
      <c r="M279" s="107">
        <v>147</v>
      </c>
      <c r="N279" s="56"/>
      <c r="O279" s="68"/>
    </row>
    <row r="280" spans="1:15" ht="12.75" customHeight="1">
      <c r="A280" s="178" t="s">
        <v>380</v>
      </c>
      <c r="B280" s="228">
        <v>0</v>
      </c>
      <c r="C280" s="107">
        <v>0</v>
      </c>
      <c r="D280" s="107">
        <v>110</v>
      </c>
      <c r="E280" s="107">
        <v>49</v>
      </c>
      <c r="F280" s="107">
        <v>63</v>
      </c>
      <c r="G280" s="107">
        <v>29</v>
      </c>
      <c r="H280" s="107" t="s">
        <v>488</v>
      </c>
      <c r="I280" s="107">
        <v>0</v>
      </c>
      <c r="J280" s="107">
        <v>0</v>
      </c>
      <c r="K280" s="107">
        <v>0</v>
      </c>
      <c r="L280" s="107">
        <v>0</v>
      </c>
      <c r="M280" s="107">
        <v>253</v>
      </c>
      <c r="N280" s="56"/>
      <c r="O280" s="68"/>
    </row>
    <row r="281" spans="1:15" ht="12.75" customHeight="1">
      <c r="A281" s="178" t="s">
        <v>381</v>
      </c>
      <c r="B281" s="228">
        <v>22</v>
      </c>
      <c r="C281" s="107">
        <v>0</v>
      </c>
      <c r="D281" s="107">
        <v>102</v>
      </c>
      <c r="E281" s="107">
        <v>40</v>
      </c>
      <c r="F281" s="107">
        <v>34</v>
      </c>
      <c r="G281" s="107">
        <v>11</v>
      </c>
      <c r="H281" s="107">
        <v>7</v>
      </c>
      <c r="I281" s="107">
        <v>0</v>
      </c>
      <c r="J281" s="107">
        <v>0</v>
      </c>
      <c r="K281" s="107">
        <v>0</v>
      </c>
      <c r="L281" s="107">
        <v>95</v>
      </c>
      <c r="M281" s="107">
        <v>311</v>
      </c>
      <c r="N281" s="56"/>
      <c r="O281" s="68"/>
    </row>
    <row r="282" spans="1:15" ht="12.75" customHeight="1">
      <c r="A282" s="178" t="s">
        <v>382</v>
      </c>
      <c r="B282" s="228">
        <v>0</v>
      </c>
      <c r="C282" s="107">
        <v>0</v>
      </c>
      <c r="D282" s="107">
        <v>37</v>
      </c>
      <c r="E282" s="107">
        <v>19</v>
      </c>
      <c r="F282" s="107">
        <v>24</v>
      </c>
      <c r="G282" s="107">
        <v>22</v>
      </c>
      <c r="H282" s="107">
        <v>12</v>
      </c>
      <c r="I282" s="107" t="s">
        <v>488</v>
      </c>
      <c r="J282" s="107">
        <v>0</v>
      </c>
      <c r="K282" s="107" t="s">
        <v>488</v>
      </c>
      <c r="L282" s="107">
        <v>0</v>
      </c>
      <c r="M282" s="107">
        <v>116</v>
      </c>
      <c r="N282" s="56"/>
      <c r="O282" s="68"/>
    </row>
    <row r="283" spans="1:15" ht="12.75" customHeight="1">
      <c r="A283" s="178" t="s">
        <v>383</v>
      </c>
      <c r="B283" s="228">
        <v>0</v>
      </c>
      <c r="C283" s="107">
        <v>0</v>
      </c>
      <c r="D283" s="107">
        <v>45</v>
      </c>
      <c r="E283" s="107">
        <v>11</v>
      </c>
      <c r="F283" s="107">
        <v>25</v>
      </c>
      <c r="G283" s="107">
        <v>18</v>
      </c>
      <c r="H283" s="107">
        <v>10</v>
      </c>
      <c r="I283" s="107">
        <v>0</v>
      </c>
      <c r="J283" s="107">
        <v>0</v>
      </c>
      <c r="K283" s="107">
        <v>11</v>
      </c>
      <c r="L283" s="107">
        <v>180</v>
      </c>
      <c r="M283" s="107">
        <v>300</v>
      </c>
      <c r="N283" s="56"/>
      <c r="O283" s="68"/>
    </row>
    <row r="284" spans="1:15" ht="12.75" customHeight="1">
      <c r="A284" s="178" t="s">
        <v>384</v>
      </c>
      <c r="B284" s="228">
        <v>0</v>
      </c>
      <c r="C284" s="107">
        <v>0</v>
      </c>
      <c r="D284" s="107">
        <v>80</v>
      </c>
      <c r="E284" s="107">
        <v>46</v>
      </c>
      <c r="F284" s="107">
        <v>22</v>
      </c>
      <c r="G284" s="107">
        <v>11</v>
      </c>
      <c r="H284" s="107" t="s">
        <v>488</v>
      </c>
      <c r="I284" s="107">
        <v>0</v>
      </c>
      <c r="J284" s="107">
        <v>0</v>
      </c>
      <c r="K284" s="107">
        <v>0</v>
      </c>
      <c r="L284" s="107">
        <v>0</v>
      </c>
      <c r="M284" s="107">
        <v>161</v>
      </c>
      <c r="N284" s="56"/>
      <c r="O284" s="68"/>
    </row>
    <row r="285" spans="1:15" ht="12.75" customHeight="1">
      <c r="A285" s="178" t="s">
        <v>385</v>
      </c>
      <c r="B285" s="228">
        <v>0</v>
      </c>
      <c r="C285" s="107">
        <v>0</v>
      </c>
      <c r="D285" s="107">
        <v>174</v>
      </c>
      <c r="E285" s="107">
        <v>218</v>
      </c>
      <c r="F285" s="107">
        <v>195</v>
      </c>
      <c r="G285" s="107">
        <v>152</v>
      </c>
      <c r="H285" s="107">
        <v>83</v>
      </c>
      <c r="I285" s="107">
        <v>30</v>
      </c>
      <c r="J285" s="107" t="s">
        <v>488</v>
      </c>
      <c r="K285" s="107">
        <v>66</v>
      </c>
      <c r="L285" s="107">
        <v>371</v>
      </c>
      <c r="M285" s="107">
        <v>1292</v>
      </c>
      <c r="N285" s="56"/>
      <c r="O285" s="68"/>
    </row>
    <row r="286" spans="1:15" ht="12.75" customHeight="1">
      <c r="A286" s="176" t="s">
        <v>386</v>
      </c>
      <c r="B286" s="177">
        <v>377</v>
      </c>
      <c r="C286" s="177">
        <v>0</v>
      </c>
      <c r="D286" s="177">
        <v>1436</v>
      </c>
      <c r="E286" s="177">
        <v>1003</v>
      </c>
      <c r="F286" s="177">
        <v>853</v>
      </c>
      <c r="G286" s="177">
        <v>570</v>
      </c>
      <c r="H286" s="177">
        <v>349</v>
      </c>
      <c r="I286" s="181">
        <v>188</v>
      </c>
      <c r="J286" s="181">
        <v>22</v>
      </c>
      <c r="K286" s="181">
        <v>17</v>
      </c>
      <c r="L286" s="177">
        <v>162</v>
      </c>
      <c r="M286" s="177">
        <v>4977</v>
      </c>
      <c r="N286" s="56"/>
      <c r="O286" s="68"/>
    </row>
    <row r="287" spans="1:15" ht="12.75" customHeight="1">
      <c r="A287" s="178" t="s">
        <v>387</v>
      </c>
      <c r="B287" s="228">
        <v>7</v>
      </c>
      <c r="C287" s="107">
        <v>0</v>
      </c>
      <c r="D287" s="107">
        <v>14</v>
      </c>
      <c r="E287" s="107">
        <v>15</v>
      </c>
      <c r="F287" s="107">
        <v>14</v>
      </c>
      <c r="G287" s="107">
        <v>6</v>
      </c>
      <c r="H287" s="107">
        <v>7</v>
      </c>
      <c r="I287" s="107" t="s">
        <v>488</v>
      </c>
      <c r="J287" s="107">
        <v>0</v>
      </c>
      <c r="K287" s="107">
        <v>0</v>
      </c>
      <c r="L287" s="107">
        <v>0</v>
      </c>
      <c r="M287" s="107">
        <v>64</v>
      </c>
      <c r="N287" s="56"/>
      <c r="O287" s="68"/>
    </row>
    <row r="288" spans="1:15" ht="12.75" customHeight="1">
      <c r="A288" s="178" t="s">
        <v>388</v>
      </c>
      <c r="B288" s="228">
        <v>0</v>
      </c>
      <c r="C288" s="107">
        <v>0</v>
      </c>
      <c r="D288" s="107">
        <v>19</v>
      </c>
      <c r="E288" s="107">
        <v>12</v>
      </c>
      <c r="F288" s="107">
        <v>13</v>
      </c>
      <c r="G288" s="107">
        <v>10</v>
      </c>
      <c r="H288" s="107">
        <v>7</v>
      </c>
      <c r="I288" s="107">
        <v>5</v>
      </c>
      <c r="J288" s="107">
        <v>0</v>
      </c>
      <c r="K288" s="107">
        <v>4</v>
      </c>
      <c r="L288" s="107" t="s">
        <v>488</v>
      </c>
      <c r="M288" s="107">
        <v>73</v>
      </c>
      <c r="N288" s="56"/>
      <c r="O288" s="68"/>
    </row>
    <row r="289" spans="1:15" ht="12.75" customHeight="1">
      <c r="A289" s="178" t="s">
        <v>389</v>
      </c>
      <c r="B289" s="228">
        <v>72</v>
      </c>
      <c r="C289" s="107">
        <v>0</v>
      </c>
      <c r="D289" s="107">
        <v>42</v>
      </c>
      <c r="E289" s="107">
        <v>37</v>
      </c>
      <c r="F289" s="107">
        <v>43</v>
      </c>
      <c r="G289" s="107">
        <v>51</v>
      </c>
      <c r="H289" s="107">
        <v>41</v>
      </c>
      <c r="I289" s="107">
        <v>21</v>
      </c>
      <c r="J289" s="107">
        <v>0</v>
      </c>
      <c r="K289" s="107">
        <v>0</v>
      </c>
      <c r="L289" s="107">
        <v>0</v>
      </c>
      <c r="M289" s="107">
        <v>307</v>
      </c>
      <c r="N289" s="56"/>
      <c r="O289" s="68"/>
    </row>
    <row r="290" spans="1:15" ht="12.75" customHeight="1">
      <c r="A290" s="178" t="s">
        <v>390</v>
      </c>
      <c r="B290" s="228">
        <v>0</v>
      </c>
      <c r="C290" s="107">
        <v>0</v>
      </c>
      <c r="D290" s="107">
        <v>28</v>
      </c>
      <c r="E290" s="107">
        <v>18</v>
      </c>
      <c r="F290" s="107">
        <v>13</v>
      </c>
      <c r="G290" s="107">
        <v>4</v>
      </c>
      <c r="H290" s="107">
        <v>5</v>
      </c>
      <c r="I290" s="107" t="s">
        <v>488</v>
      </c>
      <c r="J290" s="107">
        <v>0</v>
      </c>
      <c r="K290" s="107">
        <v>0</v>
      </c>
      <c r="L290" s="107">
        <v>6</v>
      </c>
      <c r="M290" s="107">
        <v>76</v>
      </c>
      <c r="N290" s="56"/>
      <c r="O290" s="68"/>
    </row>
    <row r="291" spans="1:15" ht="12.75" customHeight="1">
      <c r="A291" s="178" t="s">
        <v>391</v>
      </c>
      <c r="B291" s="228">
        <v>19</v>
      </c>
      <c r="C291" s="107">
        <v>0</v>
      </c>
      <c r="D291" s="107">
        <v>42</v>
      </c>
      <c r="E291" s="107">
        <v>42</v>
      </c>
      <c r="F291" s="107">
        <v>32</v>
      </c>
      <c r="G291" s="107">
        <v>20</v>
      </c>
      <c r="H291" s="107">
        <v>5</v>
      </c>
      <c r="I291" s="107" t="s">
        <v>488</v>
      </c>
      <c r="J291" s="107">
        <v>0</v>
      </c>
      <c r="K291" s="107">
        <v>0</v>
      </c>
      <c r="L291" s="107">
        <v>0</v>
      </c>
      <c r="M291" s="107">
        <v>162</v>
      </c>
      <c r="N291" s="56"/>
      <c r="O291" s="68"/>
    </row>
    <row r="292" spans="1:15" ht="12.75" customHeight="1">
      <c r="A292" s="178" t="s">
        <v>392</v>
      </c>
      <c r="B292" s="228">
        <v>0</v>
      </c>
      <c r="C292" s="107">
        <v>0</v>
      </c>
      <c r="D292" s="107">
        <v>16</v>
      </c>
      <c r="E292" s="107">
        <v>17</v>
      </c>
      <c r="F292" s="107">
        <v>10</v>
      </c>
      <c r="G292" s="107">
        <v>8</v>
      </c>
      <c r="H292" s="107">
        <v>7</v>
      </c>
      <c r="I292" s="107">
        <v>6</v>
      </c>
      <c r="J292" s="107" t="s">
        <v>488</v>
      </c>
      <c r="K292" s="107">
        <v>0</v>
      </c>
      <c r="L292" s="107">
        <v>0</v>
      </c>
      <c r="M292" s="107">
        <v>65</v>
      </c>
      <c r="N292" s="56"/>
      <c r="O292" s="68"/>
    </row>
    <row r="293" spans="1:15" ht="12.75" customHeight="1">
      <c r="A293" s="178" t="s">
        <v>393</v>
      </c>
      <c r="B293" s="228">
        <v>93</v>
      </c>
      <c r="C293" s="107">
        <v>0</v>
      </c>
      <c r="D293" s="107">
        <v>51</v>
      </c>
      <c r="E293" s="107">
        <v>24</v>
      </c>
      <c r="F293" s="107">
        <v>20</v>
      </c>
      <c r="G293" s="107">
        <v>17</v>
      </c>
      <c r="H293" s="107" t="s">
        <v>488</v>
      </c>
      <c r="I293" s="107" t="s">
        <v>488</v>
      </c>
      <c r="J293" s="107">
        <v>0</v>
      </c>
      <c r="K293" s="107">
        <v>0</v>
      </c>
      <c r="L293" s="107">
        <v>0</v>
      </c>
      <c r="M293" s="107">
        <v>209</v>
      </c>
      <c r="N293" s="56"/>
      <c r="O293" s="68"/>
    </row>
    <row r="294" spans="1:15" ht="12.75" customHeight="1">
      <c r="A294" s="178" t="s">
        <v>394</v>
      </c>
      <c r="B294" s="228">
        <v>0</v>
      </c>
      <c r="C294" s="107">
        <v>0</v>
      </c>
      <c r="D294" s="107">
        <v>426</v>
      </c>
      <c r="E294" s="107">
        <v>274</v>
      </c>
      <c r="F294" s="107">
        <v>260</v>
      </c>
      <c r="G294" s="107">
        <v>161</v>
      </c>
      <c r="H294" s="107">
        <v>76</v>
      </c>
      <c r="I294" s="107">
        <v>20</v>
      </c>
      <c r="J294" s="107">
        <v>6</v>
      </c>
      <c r="K294" s="107">
        <v>0</v>
      </c>
      <c r="L294" s="107">
        <v>119</v>
      </c>
      <c r="M294" s="107">
        <v>1342</v>
      </c>
      <c r="N294" s="56"/>
      <c r="O294" s="68"/>
    </row>
    <row r="295" spans="1:15" ht="12.75" customHeight="1">
      <c r="A295" s="178" t="s">
        <v>395</v>
      </c>
      <c r="B295" s="97" t="s">
        <v>475</v>
      </c>
      <c r="C295" s="97" t="s">
        <v>475</v>
      </c>
      <c r="D295" s="97" t="s">
        <v>475</v>
      </c>
      <c r="E295" s="97" t="s">
        <v>475</v>
      </c>
      <c r="F295" s="97" t="s">
        <v>475</v>
      </c>
      <c r="G295" s="97" t="s">
        <v>475</v>
      </c>
      <c r="H295" s="97" t="s">
        <v>475</v>
      </c>
      <c r="I295" s="97" t="s">
        <v>475</v>
      </c>
      <c r="J295" s="97" t="s">
        <v>475</v>
      </c>
      <c r="K295" s="97" t="s">
        <v>475</v>
      </c>
      <c r="L295" s="97" t="s">
        <v>475</v>
      </c>
      <c r="M295" s="97" t="s">
        <v>475</v>
      </c>
      <c r="N295" s="56"/>
      <c r="O295" s="68"/>
    </row>
    <row r="296" spans="1:15" ht="12.75" customHeight="1">
      <c r="A296" s="178" t="s">
        <v>396</v>
      </c>
      <c r="B296" s="228">
        <v>0</v>
      </c>
      <c r="C296" s="107">
        <v>0</v>
      </c>
      <c r="D296" s="107">
        <v>47</v>
      </c>
      <c r="E296" s="107">
        <v>26</v>
      </c>
      <c r="F296" s="107">
        <v>19</v>
      </c>
      <c r="G296" s="107">
        <v>14</v>
      </c>
      <c r="H296" s="107">
        <v>10</v>
      </c>
      <c r="I296" s="107" t="s">
        <v>488</v>
      </c>
      <c r="J296" s="107">
        <v>0</v>
      </c>
      <c r="K296" s="107">
        <v>7</v>
      </c>
      <c r="L296" s="107">
        <v>4</v>
      </c>
      <c r="M296" s="107">
        <v>128</v>
      </c>
      <c r="N296" s="56"/>
      <c r="O296" s="68"/>
    </row>
    <row r="297" spans="1:15" ht="12.75" customHeight="1">
      <c r="A297" s="178" t="s">
        <v>397</v>
      </c>
      <c r="B297" s="107">
        <v>5</v>
      </c>
      <c r="C297" s="107">
        <v>0</v>
      </c>
      <c r="D297" s="107">
        <v>592</v>
      </c>
      <c r="E297" s="107">
        <v>440</v>
      </c>
      <c r="F297" s="107">
        <v>348</v>
      </c>
      <c r="G297" s="107">
        <v>222</v>
      </c>
      <c r="H297" s="107">
        <v>164</v>
      </c>
      <c r="I297" s="107">
        <v>111</v>
      </c>
      <c r="J297" s="107">
        <v>9</v>
      </c>
      <c r="K297" s="107">
        <v>6</v>
      </c>
      <c r="L297" s="107" t="s">
        <v>488</v>
      </c>
      <c r="M297" s="107">
        <v>1898</v>
      </c>
      <c r="N297" s="56"/>
      <c r="O297" s="68"/>
    </row>
    <row r="298" spans="1:15" ht="12.75" customHeight="1">
      <c r="A298" s="178" t="s">
        <v>398</v>
      </c>
      <c r="B298" s="228">
        <v>0</v>
      </c>
      <c r="C298" s="107">
        <v>0</v>
      </c>
      <c r="D298" s="107">
        <v>31</v>
      </c>
      <c r="E298" s="107">
        <v>25</v>
      </c>
      <c r="F298" s="107">
        <v>21</v>
      </c>
      <c r="G298" s="107">
        <v>20</v>
      </c>
      <c r="H298" s="107">
        <v>16</v>
      </c>
      <c r="I298" s="107">
        <v>17</v>
      </c>
      <c r="J298" s="107">
        <v>6</v>
      </c>
      <c r="K298" s="107">
        <v>0</v>
      </c>
      <c r="L298" s="107">
        <v>0</v>
      </c>
      <c r="M298" s="107">
        <v>136</v>
      </c>
      <c r="N298" s="56"/>
      <c r="O298" s="68"/>
    </row>
    <row r="299" spans="1:15" ht="12.75" customHeight="1">
      <c r="A299" s="178" t="s">
        <v>399</v>
      </c>
      <c r="B299" s="228">
        <v>37</v>
      </c>
      <c r="C299" s="107">
        <v>0</v>
      </c>
      <c r="D299" s="107">
        <v>33</v>
      </c>
      <c r="E299" s="107">
        <v>20</v>
      </c>
      <c r="F299" s="107">
        <v>28</v>
      </c>
      <c r="G299" s="107">
        <v>28</v>
      </c>
      <c r="H299" s="107">
        <v>8</v>
      </c>
      <c r="I299" s="107">
        <v>0</v>
      </c>
      <c r="J299" s="107">
        <v>0</v>
      </c>
      <c r="K299" s="107">
        <v>0</v>
      </c>
      <c r="L299" s="107">
        <v>0</v>
      </c>
      <c r="M299" s="107">
        <v>154</v>
      </c>
      <c r="N299" s="56"/>
      <c r="O299" s="68"/>
    </row>
    <row r="300" spans="1:15" ht="12.75" customHeight="1">
      <c r="A300" s="178" t="s">
        <v>400</v>
      </c>
      <c r="B300" s="228">
        <v>143</v>
      </c>
      <c r="C300" s="107">
        <v>0</v>
      </c>
      <c r="D300" s="107">
        <v>64</v>
      </c>
      <c r="E300" s="107">
        <v>39</v>
      </c>
      <c r="F300" s="107">
        <v>24</v>
      </c>
      <c r="G300" s="107">
        <v>4</v>
      </c>
      <c r="H300" s="107">
        <v>0</v>
      </c>
      <c r="I300" s="107" t="s">
        <v>488</v>
      </c>
      <c r="J300" s="107">
        <v>0</v>
      </c>
      <c r="K300" s="107">
        <v>0</v>
      </c>
      <c r="L300" s="107">
        <v>0</v>
      </c>
      <c r="M300" s="107">
        <v>275</v>
      </c>
      <c r="N300" s="56"/>
      <c r="O300" s="68"/>
    </row>
    <row r="301" spans="1:15" ht="12.75" customHeight="1">
      <c r="A301" s="178" t="s">
        <v>471</v>
      </c>
      <c r="B301" s="228" t="s">
        <v>488</v>
      </c>
      <c r="C301" s="228">
        <v>0</v>
      </c>
      <c r="D301" s="228">
        <v>31</v>
      </c>
      <c r="E301" s="228">
        <v>14</v>
      </c>
      <c r="F301" s="228">
        <v>8</v>
      </c>
      <c r="G301" s="228">
        <v>5</v>
      </c>
      <c r="H301" s="228">
        <v>0</v>
      </c>
      <c r="I301" s="228">
        <v>0</v>
      </c>
      <c r="J301" s="228">
        <v>0</v>
      </c>
      <c r="K301" s="228">
        <v>0</v>
      </c>
      <c r="L301" s="228">
        <v>29</v>
      </c>
      <c r="M301" s="228">
        <v>88</v>
      </c>
      <c r="N301" s="56"/>
      <c r="O301" s="68"/>
    </row>
    <row r="302" spans="1:15" ht="12.75" customHeight="1">
      <c r="A302" s="176" t="s">
        <v>401</v>
      </c>
      <c r="B302" s="177">
        <v>67</v>
      </c>
      <c r="C302" s="177">
        <v>0</v>
      </c>
      <c r="D302" s="177">
        <v>1042</v>
      </c>
      <c r="E302" s="177">
        <v>901</v>
      </c>
      <c r="F302" s="177">
        <v>864</v>
      </c>
      <c r="G302" s="177">
        <v>542</v>
      </c>
      <c r="H302" s="177">
        <v>306</v>
      </c>
      <c r="I302" s="181">
        <v>132</v>
      </c>
      <c r="J302" s="181">
        <v>23</v>
      </c>
      <c r="K302" s="181">
        <v>318</v>
      </c>
      <c r="L302" s="177">
        <v>509</v>
      </c>
      <c r="M302" s="177">
        <v>4702</v>
      </c>
      <c r="N302" s="56"/>
      <c r="O302" s="68"/>
    </row>
    <row r="303" spans="1:15" ht="12.75" customHeight="1">
      <c r="A303" s="178" t="s">
        <v>402</v>
      </c>
      <c r="B303" s="228">
        <v>0</v>
      </c>
      <c r="C303" s="107">
        <v>0</v>
      </c>
      <c r="D303" s="107">
        <v>20</v>
      </c>
      <c r="E303" s="107">
        <v>8</v>
      </c>
      <c r="F303" s="107">
        <v>13</v>
      </c>
      <c r="G303" s="107">
        <v>10</v>
      </c>
      <c r="H303" s="107">
        <v>11</v>
      </c>
      <c r="I303" s="107" t="s">
        <v>488</v>
      </c>
      <c r="J303" s="107">
        <v>0</v>
      </c>
      <c r="K303" s="107">
        <v>0</v>
      </c>
      <c r="L303" s="107">
        <v>0</v>
      </c>
      <c r="M303" s="107">
        <v>63</v>
      </c>
      <c r="N303" s="56"/>
      <c r="O303" s="68"/>
    </row>
    <row r="304" spans="1:15" ht="12.75" customHeight="1">
      <c r="A304" s="178" t="s">
        <v>403</v>
      </c>
      <c r="B304" s="228" t="s">
        <v>488</v>
      </c>
      <c r="C304" s="107">
        <v>0</v>
      </c>
      <c r="D304" s="107">
        <v>50</v>
      </c>
      <c r="E304" s="107">
        <v>37</v>
      </c>
      <c r="F304" s="107">
        <v>30</v>
      </c>
      <c r="G304" s="107">
        <v>8</v>
      </c>
      <c r="H304" s="107">
        <v>12</v>
      </c>
      <c r="I304" s="107">
        <v>7</v>
      </c>
      <c r="J304" s="107">
        <v>0</v>
      </c>
      <c r="K304" s="107">
        <v>0</v>
      </c>
      <c r="L304" s="107">
        <v>0</v>
      </c>
      <c r="M304" s="107">
        <v>145</v>
      </c>
      <c r="N304" s="56"/>
      <c r="O304" s="68"/>
    </row>
    <row r="305" spans="1:15" ht="12.75" customHeight="1">
      <c r="A305" s="178" t="s">
        <v>404</v>
      </c>
      <c r="B305" s="228">
        <v>39</v>
      </c>
      <c r="C305" s="107">
        <v>0</v>
      </c>
      <c r="D305" s="107">
        <v>121</v>
      </c>
      <c r="E305" s="107">
        <v>97</v>
      </c>
      <c r="F305" s="107">
        <v>116</v>
      </c>
      <c r="G305" s="107">
        <v>84</v>
      </c>
      <c r="H305" s="107">
        <v>29</v>
      </c>
      <c r="I305" s="107">
        <v>6</v>
      </c>
      <c r="J305" s="107" t="s">
        <v>488</v>
      </c>
      <c r="K305" s="107">
        <v>150</v>
      </c>
      <c r="L305" s="107">
        <v>0</v>
      </c>
      <c r="M305" s="107">
        <v>643</v>
      </c>
      <c r="N305" s="56"/>
      <c r="O305" s="68"/>
    </row>
    <row r="306" spans="1:15" ht="12.75" customHeight="1">
      <c r="A306" s="178" t="s">
        <v>405</v>
      </c>
      <c r="B306" s="228">
        <v>5</v>
      </c>
      <c r="C306" s="107">
        <v>0</v>
      </c>
      <c r="D306" s="107">
        <v>38</v>
      </c>
      <c r="E306" s="107">
        <v>40</v>
      </c>
      <c r="F306" s="107">
        <v>57</v>
      </c>
      <c r="G306" s="107">
        <v>43</v>
      </c>
      <c r="H306" s="107">
        <v>36</v>
      </c>
      <c r="I306" s="107">
        <v>25</v>
      </c>
      <c r="J306" s="107" t="s">
        <v>488</v>
      </c>
      <c r="K306" s="107">
        <v>0</v>
      </c>
      <c r="L306" s="107" t="s">
        <v>488</v>
      </c>
      <c r="M306" s="107">
        <v>247</v>
      </c>
      <c r="N306" s="56"/>
      <c r="O306" s="134"/>
    </row>
    <row r="307" spans="1:15" ht="12.75" customHeight="1">
      <c r="A307" s="178" t="s">
        <v>406</v>
      </c>
      <c r="B307" s="228">
        <v>0</v>
      </c>
      <c r="C307" s="107">
        <v>0</v>
      </c>
      <c r="D307" s="107">
        <v>60</v>
      </c>
      <c r="E307" s="107">
        <v>43</v>
      </c>
      <c r="F307" s="107">
        <v>46</v>
      </c>
      <c r="G307" s="107">
        <v>38</v>
      </c>
      <c r="H307" s="107">
        <v>23</v>
      </c>
      <c r="I307" s="107">
        <v>11</v>
      </c>
      <c r="J307" s="107" t="s">
        <v>488</v>
      </c>
      <c r="K307" s="107">
        <v>32</v>
      </c>
      <c r="L307" s="107" t="s">
        <v>488</v>
      </c>
      <c r="M307" s="107">
        <v>257</v>
      </c>
      <c r="N307" s="56"/>
    </row>
    <row r="308" spans="1:15" ht="12.75" customHeight="1">
      <c r="A308" s="178" t="s">
        <v>407</v>
      </c>
      <c r="B308" s="228">
        <v>0</v>
      </c>
      <c r="C308" s="107">
        <v>0</v>
      </c>
      <c r="D308" s="107">
        <v>16</v>
      </c>
      <c r="E308" s="107">
        <v>12</v>
      </c>
      <c r="F308" s="107">
        <v>10</v>
      </c>
      <c r="G308" s="107">
        <v>11</v>
      </c>
      <c r="H308" s="107">
        <v>5</v>
      </c>
      <c r="I308" s="107" t="s">
        <v>488</v>
      </c>
      <c r="J308" s="107" t="s">
        <v>488</v>
      </c>
      <c r="K308" s="107">
        <v>24</v>
      </c>
      <c r="L308" s="107">
        <v>5</v>
      </c>
      <c r="M308" s="107">
        <v>88</v>
      </c>
      <c r="N308" s="56"/>
    </row>
    <row r="309" spans="1:15" ht="12.75" customHeight="1">
      <c r="A309" s="178" t="s">
        <v>408</v>
      </c>
      <c r="B309" s="228">
        <v>0</v>
      </c>
      <c r="C309" s="107">
        <v>0</v>
      </c>
      <c r="D309" s="107">
        <v>63</v>
      </c>
      <c r="E309" s="107">
        <v>98</v>
      </c>
      <c r="F309" s="107">
        <v>89</v>
      </c>
      <c r="G309" s="107">
        <v>56</v>
      </c>
      <c r="H309" s="107">
        <v>48</v>
      </c>
      <c r="I309" s="107">
        <v>11</v>
      </c>
      <c r="J309" s="107">
        <v>0</v>
      </c>
      <c r="K309" s="107">
        <v>0</v>
      </c>
      <c r="L309" s="107">
        <v>0</v>
      </c>
      <c r="M309" s="107">
        <v>365</v>
      </c>
      <c r="N309" s="56"/>
    </row>
    <row r="310" spans="1:15" ht="12.75" customHeight="1">
      <c r="A310" s="178" t="s">
        <v>409</v>
      </c>
      <c r="B310" s="228">
        <v>0</v>
      </c>
      <c r="C310" s="107">
        <v>0</v>
      </c>
      <c r="D310" s="107">
        <v>148</v>
      </c>
      <c r="E310" s="107">
        <v>58</v>
      </c>
      <c r="F310" s="107">
        <v>50</v>
      </c>
      <c r="G310" s="107">
        <v>29</v>
      </c>
      <c r="H310" s="107">
        <v>28</v>
      </c>
      <c r="I310" s="107">
        <v>19</v>
      </c>
      <c r="J310" s="107">
        <v>9</v>
      </c>
      <c r="K310" s="107">
        <v>22</v>
      </c>
      <c r="L310" s="107">
        <v>112</v>
      </c>
      <c r="M310" s="107">
        <v>475</v>
      </c>
      <c r="N310" s="56"/>
    </row>
    <row r="311" spans="1:15" ht="12.75" customHeight="1">
      <c r="A311" s="178" t="s">
        <v>410</v>
      </c>
      <c r="B311" s="228">
        <v>16</v>
      </c>
      <c r="C311" s="107">
        <v>0</v>
      </c>
      <c r="D311" s="107">
        <v>267</v>
      </c>
      <c r="E311" s="107">
        <v>328</v>
      </c>
      <c r="F311" s="107">
        <v>260</v>
      </c>
      <c r="G311" s="107">
        <v>141</v>
      </c>
      <c r="H311" s="107">
        <v>50</v>
      </c>
      <c r="I311" s="107">
        <v>8</v>
      </c>
      <c r="J311" s="107" t="s">
        <v>488</v>
      </c>
      <c r="K311" s="107">
        <v>85</v>
      </c>
      <c r="L311" s="107">
        <v>0</v>
      </c>
      <c r="M311" s="107">
        <v>1156</v>
      </c>
      <c r="N311" s="56"/>
    </row>
    <row r="312" spans="1:15" ht="12.75" customHeight="1">
      <c r="A312" s="178" t="s">
        <v>411</v>
      </c>
      <c r="B312" s="228">
        <v>0</v>
      </c>
      <c r="C312" s="107">
        <v>0</v>
      </c>
      <c r="D312" s="107">
        <v>27</v>
      </c>
      <c r="E312" s="107">
        <v>24</v>
      </c>
      <c r="F312" s="107">
        <v>19</v>
      </c>
      <c r="G312" s="107">
        <v>15</v>
      </c>
      <c r="H312" s="107">
        <v>13</v>
      </c>
      <c r="I312" s="107">
        <v>9</v>
      </c>
      <c r="J312" s="107" t="s">
        <v>488</v>
      </c>
      <c r="K312" s="107" t="s">
        <v>488</v>
      </c>
      <c r="L312" s="107">
        <v>58</v>
      </c>
      <c r="M312" s="107">
        <v>168</v>
      </c>
      <c r="N312" s="56"/>
    </row>
    <row r="313" spans="1:15" ht="12.75" customHeight="1">
      <c r="A313" s="178" t="s">
        <v>412</v>
      </c>
      <c r="B313" s="228">
        <v>6</v>
      </c>
      <c r="C313" s="107">
        <v>0</v>
      </c>
      <c r="D313" s="107">
        <v>180</v>
      </c>
      <c r="E313" s="107">
        <v>107</v>
      </c>
      <c r="F313" s="107">
        <v>136</v>
      </c>
      <c r="G313" s="107">
        <v>79</v>
      </c>
      <c r="H313" s="107">
        <v>35</v>
      </c>
      <c r="I313" s="107">
        <v>25</v>
      </c>
      <c r="J313" s="107" t="s">
        <v>488</v>
      </c>
      <c r="K313" s="107">
        <v>0</v>
      </c>
      <c r="L313" s="107">
        <v>38</v>
      </c>
      <c r="M313" s="107">
        <v>609</v>
      </c>
      <c r="N313" s="56"/>
    </row>
    <row r="314" spans="1:15" ht="12.75" customHeight="1">
      <c r="A314" s="178" t="s">
        <v>413</v>
      </c>
      <c r="B314" s="228">
        <v>0</v>
      </c>
      <c r="C314" s="107">
        <v>0</v>
      </c>
      <c r="D314" s="107">
        <v>48</v>
      </c>
      <c r="E314" s="107">
        <v>42</v>
      </c>
      <c r="F314" s="107">
        <v>33</v>
      </c>
      <c r="G314" s="107">
        <v>26</v>
      </c>
      <c r="H314" s="107">
        <v>16</v>
      </c>
      <c r="I314" s="107">
        <v>8</v>
      </c>
      <c r="J314" s="107">
        <v>0</v>
      </c>
      <c r="K314" s="107">
        <v>0</v>
      </c>
      <c r="L314" s="107">
        <v>0</v>
      </c>
      <c r="M314" s="107">
        <v>173</v>
      </c>
      <c r="N314" s="56"/>
    </row>
    <row r="315" spans="1:15" ht="12.75" customHeight="1">
      <c r="A315" s="178" t="s">
        <v>414</v>
      </c>
      <c r="B315" s="228">
        <v>0</v>
      </c>
      <c r="C315" s="107">
        <v>0</v>
      </c>
      <c r="D315" s="107">
        <v>4</v>
      </c>
      <c r="E315" s="107">
        <v>7</v>
      </c>
      <c r="F315" s="107">
        <v>5</v>
      </c>
      <c r="G315" s="107" t="s">
        <v>488</v>
      </c>
      <c r="H315" s="107">
        <v>0</v>
      </c>
      <c r="I315" s="107">
        <v>0</v>
      </c>
      <c r="J315" s="107">
        <v>0</v>
      </c>
      <c r="K315" s="107">
        <v>4</v>
      </c>
      <c r="L315" s="107">
        <v>89</v>
      </c>
      <c r="M315" s="107">
        <v>111</v>
      </c>
      <c r="N315" s="56"/>
    </row>
    <row r="316" spans="1:15" ht="12.75" customHeight="1" thickBot="1">
      <c r="A316" s="182" t="s">
        <v>415</v>
      </c>
      <c r="B316" s="229">
        <v>0</v>
      </c>
      <c r="C316" s="230">
        <v>0</v>
      </c>
      <c r="D316" s="230">
        <v>0</v>
      </c>
      <c r="E316" s="230">
        <v>0</v>
      </c>
      <c r="F316" s="230">
        <v>0</v>
      </c>
      <c r="G316" s="229">
        <v>0</v>
      </c>
      <c r="H316" s="229">
        <v>0</v>
      </c>
      <c r="I316" s="231">
        <v>0</v>
      </c>
      <c r="J316" s="231">
        <v>0</v>
      </c>
      <c r="K316" s="231">
        <v>0</v>
      </c>
      <c r="L316" s="230">
        <v>204</v>
      </c>
      <c r="M316" s="230">
        <v>204</v>
      </c>
      <c r="N316" s="56"/>
    </row>
    <row r="317" spans="1:15" ht="12.75" customHeight="1" thickTop="1">
      <c r="A317" s="122" t="s">
        <v>457</v>
      </c>
      <c r="B317" s="61"/>
      <c r="C317" s="61"/>
      <c r="D317" s="61"/>
      <c r="E317" s="61"/>
      <c r="F317" s="61"/>
      <c r="G317" s="61"/>
      <c r="H317" s="61"/>
      <c r="I317" s="69"/>
      <c r="J317" s="106"/>
      <c r="K317" s="106"/>
      <c r="L317" s="61"/>
      <c r="M317" s="61"/>
      <c r="N317" s="56"/>
    </row>
    <row r="318" spans="1:15" ht="12.75" customHeight="1">
      <c r="A318" s="122" t="s">
        <v>487</v>
      </c>
      <c r="B318" s="62"/>
      <c r="C318" s="62"/>
      <c r="D318" s="63"/>
    </row>
    <row r="319" spans="1:15" ht="12.75" customHeight="1">
      <c r="A319" s="122" t="s">
        <v>497</v>
      </c>
      <c r="B319" s="62"/>
      <c r="C319" s="62"/>
    </row>
    <row r="320" spans="1:15" ht="12.75" customHeight="1">
      <c r="A320" s="62"/>
      <c r="B320" s="62"/>
      <c r="C320" s="62"/>
    </row>
    <row r="321" spans="1:3" ht="12.75" customHeight="1">
      <c r="A321" s="62"/>
      <c r="B321" s="62"/>
    </row>
    <row r="322" spans="1:3" ht="12.75" customHeight="1">
      <c r="A322" s="62"/>
      <c r="B322" s="62"/>
    </row>
    <row r="323" spans="1:3" ht="12.75" customHeight="1">
      <c r="A323" s="62"/>
      <c r="B323" s="62"/>
    </row>
    <row r="324" spans="1:3" ht="12.75" customHeight="1">
      <c r="A324" s="62"/>
      <c r="B324" s="62"/>
    </row>
    <row r="325" spans="1:3" ht="12.75" customHeight="1">
      <c r="A325" s="62"/>
      <c r="B325" s="62"/>
    </row>
    <row r="328" spans="1:3" ht="12.75" customHeight="1">
      <c r="A328" s="63"/>
      <c r="B328" s="62"/>
    </row>
    <row r="329" spans="1:3" ht="12.75" customHeight="1">
      <c r="A329" s="62"/>
      <c r="B329" s="62"/>
    </row>
    <row r="330" spans="1:3" ht="12.75" customHeight="1">
      <c r="A330" s="62"/>
      <c r="B330" s="62"/>
    </row>
    <row r="331" spans="1:3" ht="12.75" customHeight="1">
      <c r="A331" s="62"/>
      <c r="B331" s="62"/>
    </row>
    <row r="332" spans="1:3" ht="12.75" customHeight="1">
      <c r="A332" s="62"/>
      <c r="B332" s="62"/>
      <c r="C332" s="63"/>
    </row>
  </sheetData>
  <mergeCells count="3">
    <mergeCell ref="A3:A4"/>
    <mergeCell ref="B3:L3"/>
    <mergeCell ref="M3:M4"/>
  </mergeCells>
  <pageMargins left="0.7" right="0.7" top="0.75" bottom="0.75" header="0.3" footer="0.3"/>
  <pageSetup paperSize="9" orientation="portrait" r:id="rId1"/>
  <ignoredErrors>
    <ignoredError sqref="B4" numberStoredAsText="1"/>
  </ignoredError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0"/>
  <dimension ref="A1:AC331"/>
  <sheetViews>
    <sheetView topLeftCell="E1" zoomScaleNormal="100" workbookViewId="0">
      <pane ySplit="4" topLeftCell="A5" activePane="bottomLeft" state="frozen"/>
      <selection activeCell="T26" sqref="T26"/>
      <selection pane="bottomLeft"/>
    </sheetView>
  </sheetViews>
  <sheetFormatPr defaultColWidth="9" defaultRowHeight="12.75" customHeight="1"/>
  <cols>
    <col min="1" max="1" width="15" style="59" bestFit="1" customWidth="1"/>
    <col min="2" max="5" width="5.58203125" style="59" customWidth="1"/>
    <col min="6" max="7" width="5.58203125" style="136" customWidth="1"/>
    <col min="8" max="25" width="5.58203125" style="59" customWidth="1"/>
    <col min="26" max="27" width="5.58203125" style="136" customWidth="1"/>
    <col min="28" max="28" width="3.4140625" style="59" customWidth="1"/>
    <col min="29" max="16384" width="9" style="59"/>
  </cols>
  <sheetData>
    <row r="1" spans="1:29" s="53" customFormat="1" ht="18" customHeight="1">
      <c r="A1" s="138" t="s">
        <v>562</v>
      </c>
      <c r="B1" s="91"/>
      <c r="C1" s="91"/>
      <c r="D1" s="91"/>
      <c r="E1" s="91"/>
      <c r="F1" s="137"/>
      <c r="G1" s="137"/>
      <c r="H1" s="91"/>
      <c r="I1" s="91"/>
      <c r="J1" s="91"/>
      <c r="K1" s="91"/>
      <c r="L1" s="91"/>
      <c r="M1" s="91"/>
      <c r="N1" s="91"/>
      <c r="O1" s="91"/>
      <c r="P1" s="91"/>
      <c r="Q1" s="91"/>
      <c r="R1" s="91"/>
      <c r="S1" s="91"/>
      <c r="T1" s="91"/>
      <c r="U1" s="91"/>
      <c r="V1" s="91"/>
      <c r="W1" s="40"/>
      <c r="X1" s="40"/>
      <c r="Y1" s="40"/>
      <c r="Z1" s="144"/>
      <c r="AA1" s="144"/>
    </row>
    <row r="2" spans="1:29" s="54" customFormat="1" ht="12.75" customHeight="1" thickBot="1">
      <c r="A2" s="51" t="s">
        <v>563</v>
      </c>
      <c r="B2" s="51"/>
      <c r="C2" s="51"/>
      <c r="D2" s="51"/>
      <c r="E2" s="51"/>
      <c r="F2" s="51"/>
      <c r="G2" s="51"/>
      <c r="H2" s="51"/>
      <c r="I2" s="51"/>
      <c r="J2" s="51"/>
      <c r="K2" s="51"/>
      <c r="L2" s="51"/>
      <c r="M2" s="51"/>
      <c r="N2" s="51"/>
      <c r="O2" s="51"/>
      <c r="P2" s="51"/>
      <c r="Q2" s="51"/>
      <c r="R2" s="51"/>
      <c r="S2" s="51"/>
      <c r="T2" s="51"/>
      <c r="U2" s="51"/>
      <c r="V2" s="51"/>
      <c r="W2" s="52"/>
      <c r="X2" s="52"/>
      <c r="Y2" s="52"/>
      <c r="Z2" s="145"/>
      <c r="AA2" s="145"/>
    </row>
    <row r="3" spans="1:29" s="55" customFormat="1" ht="25.5" customHeight="1" thickTop="1" thickBot="1">
      <c r="A3" s="336"/>
      <c r="B3" s="335" t="s">
        <v>93</v>
      </c>
      <c r="C3" s="335"/>
      <c r="D3" s="335" t="s">
        <v>557</v>
      </c>
      <c r="E3" s="335"/>
      <c r="F3" s="338" t="s">
        <v>558</v>
      </c>
      <c r="G3" s="338"/>
      <c r="H3" s="335" t="s">
        <v>559</v>
      </c>
      <c r="I3" s="335"/>
      <c r="J3" s="335" t="s">
        <v>97</v>
      </c>
      <c r="K3" s="335"/>
      <c r="L3" s="335" t="s">
        <v>425</v>
      </c>
      <c r="M3" s="335"/>
      <c r="N3" s="335" t="s">
        <v>88</v>
      </c>
      <c r="O3" s="335"/>
      <c r="P3" s="335" t="s">
        <v>84</v>
      </c>
      <c r="Q3" s="335"/>
      <c r="R3" s="335" t="s">
        <v>431</v>
      </c>
      <c r="S3" s="335"/>
      <c r="T3" s="335" t="s">
        <v>83</v>
      </c>
      <c r="U3" s="335"/>
      <c r="V3" s="335" t="s">
        <v>424</v>
      </c>
      <c r="W3" s="335"/>
      <c r="X3" s="335" t="s">
        <v>560</v>
      </c>
      <c r="Y3" s="335"/>
      <c r="Z3" s="335" t="s">
        <v>416</v>
      </c>
      <c r="AA3" s="335"/>
    </row>
    <row r="4" spans="1:29" s="55" customFormat="1" ht="12" thickTop="1">
      <c r="A4" s="337"/>
      <c r="B4" s="235" t="s">
        <v>561</v>
      </c>
      <c r="C4" s="236">
        <v>2020</v>
      </c>
      <c r="D4" s="235" t="s">
        <v>561</v>
      </c>
      <c r="E4" s="236">
        <v>2020</v>
      </c>
      <c r="F4" s="235" t="s">
        <v>561</v>
      </c>
      <c r="G4" s="236">
        <v>2020</v>
      </c>
      <c r="H4" s="235" t="s">
        <v>561</v>
      </c>
      <c r="I4" s="236">
        <v>2020</v>
      </c>
      <c r="J4" s="235" t="s">
        <v>561</v>
      </c>
      <c r="K4" s="236">
        <v>2020</v>
      </c>
      <c r="L4" s="235" t="s">
        <v>561</v>
      </c>
      <c r="M4" s="236">
        <v>2020</v>
      </c>
      <c r="N4" s="235" t="s">
        <v>561</v>
      </c>
      <c r="O4" s="236">
        <v>2020</v>
      </c>
      <c r="P4" s="235" t="s">
        <v>561</v>
      </c>
      <c r="Q4" s="236">
        <v>2020</v>
      </c>
      <c r="R4" s="235" t="s">
        <v>561</v>
      </c>
      <c r="S4" s="236">
        <v>2020</v>
      </c>
      <c r="T4" s="235" t="s">
        <v>561</v>
      </c>
      <c r="U4" s="236">
        <v>2020</v>
      </c>
      <c r="V4" s="235" t="s">
        <v>561</v>
      </c>
      <c r="W4" s="236">
        <v>2020</v>
      </c>
      <c r="X4" s="235" t="s">
        <v>561</v>
      </c>
      <c r="Y4" s="236">
        <v>2020</v>
      </c>
      <c r="Z4" s="235" t="s">
        <v>561</v>
      </c>
      <c r="AA4" s="236">
        <v>2020</v>
      </c>
    </row>
    <row r="5" spans="1:29" s="56" customFormat="1" ht="12.75" customHeight="1">
      <c r="A5" s="174" t="s">
        <v>109</v>
      </c>
      <c r="B5" s="175">
        <v>209650</v>
      </c>
      <c r="C5" s="240">
        <v>264631</v>
      </c>
      <c r="D5" s="241">
        <v>166626</v>
      </c>
      <c r="E5" s="242">
        <v>234698</v>
      </c>
      <c r="F5" s="240">
        <v>143890</v>
      </c>
      <c r="G5" s="240">
        <v>210755</v>
      </c>
      <c r="H5" s="241">
        <v>78822</v>
      </c>
      <c r="I5" s="242">
        <v>107607</v>
      </c>
      <c r="J5" s="241">
        <v>48475</v>
      </c>
      <c r="K5" s="242">
        <v>73541</v>
      </c>
      <c r="L5" s="241">
        <v>26217</v>
      </c>
      <c r="M5" s="242">
        <v>39662</v>
      </c>
      <c r="N5" s="241">
        <v>7645</v>
      </c>
      <c r="O5" s="242">
        <v>34183</v>
      </c>
      <c r="P5" s="241">
        <v>8853</v>
      </c>
      <c r="Q5" s="242">
        <v>14899</v>
      </c>
      <c r="R5" s="241">
        <v>7006</v>
      </c>
      <c r="S5" s="242">
        <v>12234</v>
      </c>
      <c r="T5" s="241">
        <v>3469</v>
      </c>
      <c r="U5" s="242">
        <v>4424</v>
      </c>
      <c r="V5" s="241">
        <v>1843</v>
      </c>
      <c r="W5" s="242">
        <v>2312</v>
      </c>
      <c r="X5" s="175">
        <v>2639</v>
      </c>
      <c r="Y5" s="243">
        <v>4268</v>
      </c>
      <c r="Z5" s="175">
        <v>324697</v>
      </c>
      <c r="AA5" s="175">
        <v>399891</v>
      </c>
      <c r="AB5" s="101"/>
      <c r="AC5" s="105"/>
    </row>
    <row r="6" spans="1:29" s="58" customFormat="1" ht="12.75" customHeight="1">
      <c r="A6" s="176" t="s">
        <v>110</v>
      </c>
      <c r="B6" s="177">
        <v>35009</v>
      </c>
      <c r="C6" s="177">
        <v>43670</v>
      </c>
      <c r="D6" s="244">
        <v>33161</v>
      </c>
      <c r="E6" s="185">
        <v>45391</v>
      </c>
      <c r="F6" s="177">
        <v>28230</v>
      </c>
      <c r="G6" s="177">
        <v>40310</v>
      </c>
      <c r="H6" s="244">
        <v>13923</v>
      </c>
      <c r="I6" s="185">
        <v>19656</v>
      </c>
      <c r="J6" s="244">
        <v>5618</v>
      </c>
      <c r="K6" s="185">
        <v>9133</v>
      </c>
      <c r="L6" s="244">
        <v>5526</v>
      </c>
      <c r="M6" s="185">
        <v>8409</v>
      </c>
      <c r="N6" s="244">
        <v>643</v>
      </c>
      <c r="O6" s="185">
        <v>3347</v>
      </c>
      <c r="P6" s="244">
        <v>2103</v>
      </c>
      <c r="Q6" s="185">
        <v>3702</v>
      </c>
      <c r="R6" s="244">
        <v>1134</v>
      </c>
      <c r="S6" s="185">
        <v>2091</v>
      </c>
      <c r="T6" s="244">
        <v>1027</v>
      </c>
      <c r="U6" s="185">
        <v>1352</v>
      </c>
      <c r="V6" s="244">
        <v>144</v>
      </c>
      <c r="W6" s="185">
        <v>186</v>
      </c>
      <c r="X6" s="177">
        <v>648</v>
      </c>
      <c r="Y6" s="245">
        <v>1166</v>
      </c>
      <c r="Z6" s="177">
        <v>57329</v>
      </c>
      <c r="AA6" s="177">
        <v>71143</v>
      </c>
      <c r="AB6" s="102"/>
      <c r="AC6" s="102"/>
    </row>
    <row r="7" spans="1:29" ht="12.75" customHeight="1">
      <c r="A7" s="178" t="s">
        <v>111</v>
      </c>
      <c r="B7" s="228">
        <v>1010</v>
      </c>
      <c r="C7" s="107">
        <v>1300</v>
      </c>
      <c r="D7" s="246">
        <v>1046</v>
      </c>
      <c r="E7" s="108">
        <v>1465</v>
      </c>
      <c r="F7" s="107">
        <v>772</v>
      </c>
      <c r="G7" s="107">
        <v>1242</v>
      </c>
      <c r="H7" s="246">
        <v>466</v>
      </c>
      <c r="I7" s="108">
        <v>664</v>
      </c>
      <c r="J7" s="246">
        <v>271</v>
      </c>
      <c r="K7" s="108">
        <v>415</v>
      </c>
      <c r="L7" s="246">
        <v>158</v>
      </c>
      <c r="M7" s="108">
        <v>268</v>
      </c>
      <c r="N7" s="246">
        <v>20</v>
      </c>
      <c r="O7" s="108">
        <v>100</v>
      </c>
      <c r="P7" s="246">
        <v>93</v>
      </c>
      <c r="Q7" s="108">
        <v>140</v>
      </c>
      <c r="R7" s="246">
        <v>27</v>
      </c>
      <c r="S7" s="108">
        <v>53</v>
      </c>
      <c r="T7" s="246">
        <v>18</v>
      </c>
      <c r="U7" s="108">
        <v>50</v>
      </c>
      <c r="V7" s="246">
        <v>21</v>
      </c>
      <c r="W7" s="108">
        <v>28</v>
      </c>
      <c r="X7" s="107">
        <v>0</v>
      </c>
      <c r="Y7" s="238">
        <v>0</v>
      </c>
      <c r="Z7" s="107">
        <v>1670</v>
      </c>
      <c r="AA7" s="107">
        <v>2148</v>
      </c>
      <c r="AB7" s="100"/>
      <c r="AC7" s="100"/>
    </row>
    <row r="8" spans="1:29" ht="12.75" customHeight="1">
      <c r="A8" s="178" t="s">
        <v>112</v>
      </c>
      <c r="B8" s="228">
        <v>655</v>
      </c>
      <c r="C8" s="107">
        <v>822</v>
      </c>
      <c r="D8" s="246">
        <v>452</v>
      </c>
      <c r="E8" s="108">
        <v>679</v>
      </c>
      <c r="F8" s="107">
        <v>430</v>
      </c>
      <c r="G8" s="107">
        <v>649</v>
      </c>
      <c r="H8" s="246">
        <v>318</v>
      </c>
      <c r="I8" s="108">
        <v>429</v>
      </c>
      <c r="J8" s="246">
        <v>121</v>
      </c>
      <c r="K8" s="108">
        <v>164</v>
      </c>
      <c r="L8" s="246">
        <v>66</v>
      </c>
      <c r="M8" s="108">
        <v>97</v>
      </c>
      <c r="N8" s="246">
        <v>14</v>
      </c>
      <c r="O8" s="108">
        <v>107</v>
      </c>
      <c r="P8" s="246">
        <v>34</v>
      </c>
      <c r="Q8" s="108">
        <v>60</v>
      </c>
      <c r="R8" s="246">
        <v>26</v>
      </c>
      <c r="S8" s="108">
        <v>47</v>
      </c>
      <c r="T8" s="246" t="s">
        <v>488</v>
      </c>
      <c r="U8" s="108">
        <v>6</v>
      </c>
      <c r="V8" s="246" t="s">
        <v>488</v>
      </c>
      <c r="W8" s="108">
        <v>6</v>
      </c>
      <c r="X8" s="107">
        <v>0</v>
      </c>
      <c r="Y8" s="238">
        <v>0</v>
      </c>
      <c r="Z8" s="107">
        <v>1075</v>
      </c>
      <c r="AA8" s="107">
        <v>1332</v>
      </c>
      <c r="AB8" s="100"/>
      <c r="AC8" s="100"/>
    </row>
    <row r="9" spans="1:29" ht="12.75" customHeight="1">
      <c r="A9" s="178" t="s">
        <v>113</v>
      </c>
      <c r="B9" s="228">
        <v>345</v>
      </c>
      <c r="C9" s="107">
        <v>465</v>
      </c>
      <c r="D9" s="246">
        <v>455</v>
      </c>
      <c r="E9" s="108">
        <v>621</v>
      </c>
      <c r="F9" s="107">
        <v>452</v>
      </c>
      <c r="G9" s="107">
        <v>615</v>
      </c>
      <c r="H9" s="246">
        <v>190</v>
      </c>
      <c r="I9" s="108">
        <v>261</v>
      </c>
      <c r="J9" s="246">
        <v>121</v>
      </c>
      <c r="K9" s="108">
        <v>205</v>
      </c>
      <c r="L9" s="246">
        <v>22</v>
      </c>
      <c r="M9" s="108">
        <v>108</v>
      </c>
      <c r="N9" s="246">
        <v>4</v>
      </c>
      <c r="O9" s="108">
        <v>52</v>
      </c>
      <c r="P9" s="246">
        <v>18</v>
      </c>
      <c r="Q9" s="108">
        <v>38</v>
      </c>
      <c r="R9" s="246">
        <v>0</v>
      </c>
      <c r="S9" s="108">
        <v>6</v>
      </c>
      <c r="T9" s="246">
        <v>10</v>
      </c>
      <c r="U9" s="108">
        <v>12</v>
      </c>
      <c r="V9" s="246">
        <v>0</v>
      </c>
      <c r="W9" s="108">
        <v>0</v>
      </c>
      <c r="X9" s="107" t="s">
        <v>488</v>
      </c>
      <c r="Y9" s="238" t="s">
        <v>488</v>
      </c>
      <c r="Z9" s="107">
        <v>653</v>
      </c>
      <c r="AA9" s="107">
        <v>843</v>
      </c>
      <c r="AB9" s="100"/>
      <c r="AC9" s="100"/>
    </row>
    <row r="10" spans="1:29" ht="12.75" customHeight="1">
      <c r="A10" s="178" t="s">
        <v>114</v>
      </c>
      <c r="B10" s="228">
        <v>1207</v>
      </c>
      <c r="C10" s="107">
        <v>1427</v>
      </c>
      <c r="D10" s="246">
        <v>1543</v>
      </c>
      <c r="E10" s="108">
        <v>1969</v>
      </c>
      <c r="F10" s="107">
        <v>996</v>
      </c>
      <c r="G10" s="107">
        <v>1450</v>
      </c>
      <c r="H10" s="246">
        <v>477</v>
      </c>
      <c r="I10" s="108">
        <v>661</v>
      </c>
      <c r="J10" s="246">
        <v>147</v>
      </c>
      <c r="K10" s="108">
        <v>261</v>
      </c>
      <c r="L10" s="246">
        <v>302</v>
      </c>
      <c r="M10" s="108">
        <v>437</v>
      </c>
      <c r="N10" s="246">
        <v>24</v>
      </c>
      <c r="O10" s="108">
        <v>208</v>
      </c>
      <c r="P10" s="246">
        <v>84</v>
      </c>
      <c r="Q10" s="108">
        <v>200</v>
      </c>
      <c r="R10" s="246">
        <v>49</v>
      </c>
      <c r="S10" s="108">
        <v>98</v>
      </c>
      <c r="T10" s="246">
        <v>24</v>
      </c>
      <c r="U10" s="108">
        <v>28</v>
      </c>
      <c r="V10" s="246" t="s">
        <v>488</v>
      </c>
      <c r="W10" s="108" t="s">
        <v>488</v>
      </c>
      <c r="X10" s="107">
        <v>0</v>
      </c>
      <c r="Y10" s="238">
        <v>0</v>
      </c>
      <c r="Z10" s="107">
        <v>2048</v>
      </c>
      <c r="AA10" s="107">
        <v>2544</v>
      </c>
      <c r="AB10" s="100"/>
      <c r="AC10" s="100"/>
    </row>
    <row r="11" spans="1:29" ht="12.75" customHeight="1">
      <c r="A11" s="178" t="s">
        <v>115</v>
      </c>
      <c r="B11" s="228">
        <v>1254</v>
      </c>
      <c r="C11" s="107">
        <v>1559</v>
      </c>
      <c r="D11" s="246">
        <v>1022</v>
      </c>
      <c r="E11" s="108">
        <v>1485</v>
      </c>
      <c r="F11" s="107">
        <v>995</v>
      </c>
      <c r="G11" s="107">
        <v>1443</v>
      </c>
      <c r="H11" s="246">
        <v>497</v>
      </c>
      <c r="I11" s="108">
        <v>727</v>
      </c>
      <c r="J11" s="246">
        <v>310</v>
      </c>
      <c r="K11" s="108">
        <v>503</v>
      </c>
      <c r="L11" s="246">
        <v>166</v>
      </c>
      <c r="M11" s="108">
        <v>247</v>
      </c>
      <c r="N11" s="246">
        <v>47</v>
      </c>
      <c r="O11" s="108">
        <v>231</v>
      </c>
      <c r="P11" s="246">
        <v>87</v>
      </c>
      <c r="Q11" s="108">
        <v>130</v>
      </c>
      <c r="R11" s="246">
        <v>40</v>
      </c>
      <c r="S11" s="108">
        <v>84</v>
      </c>
      <c r="T11" s="246">
        <v>22</v>
      </c>
      <c r="U11" s="108">
        <v>27</v>
      </c>
      <c r="V11" s="246">
        <v>10</v>
      </c>
      <c r="W11" s="108">
        <v>12</v>
      </c>
      <c r="X11" s="107">
        <v>0</v>
      </c>
      <c r="Y11" s="238">
        <v>0</v>
      </c>
      <c r="Z11" s="107">
        <v>2089</v>
      </c>
      <c r="AA11" s="107">
        <v>2637</v>
      </c>
      <c r="AB11" s="100"/>
      <c r="AC11" s="100"/>
    </row>
    <row r="12" spans="1:29" ht="12.75" customHeight="1">
      <c r="A12" s="178" t="s">
        <v>116</v>
      </c>
      <c r="B12" s="228">
        <v>1258</v>
      </c>
      <c r="C12" s="107">
        <v>1606</v>
      </c>
      <c r="D12" s="246">
        <v>1385</v>
      </c>
      <c r="E12" s="108">
        <v>1838</v>
      </c>
      <c r="F12" s="107">
        <v>1348</v>
      </c>
      <c r="G12" s="107">
        <v>1795</v>
      </c>
      <c r="H12" s="246">
        <v>403</v>
      </c>
      <c r="I12" s="108">
        <v>607</v>
      </c>
      <c r="J12" s="246">
        <v>395</v>
      </c>
      <c r="K12" s="108">
        <v>608</v>
      </c>
      <c r="L12" s="246">
        <v>349</v>
      </c>
      <c r="M12" s="108">
        <v>496</v>
      </c>
      <c r="N12" s="246">
        <v>19</v>
      </c>
      <c r="O12" s="108">
        <v>138</v>
      </c>
      <c r="P12" s="246">
        <v>71</v>
      </c>
      <c r="Q12" s="108">
        <v>141</v>
      </c>
      <c r="R12" s="246">
        <v>60</v>
      </c>
      <c r="S12" s="108">
        <v>127</v>
      </c>
      <c r="T12" s="246">
        <v>35</v>
      </c>
      <c r="U12" s="108">
        <v>50</v>
      </c>
      <c r="V12" s="246">
        <v>9</v>
      </c>
      <c r="W12" s="108">
        <v>10</v>
      </c>
      <c r="X12" s="107">
        <v>138</v>
      </c>
      <c r="Y12" s="238">
        <v>237</v>
      </c>
      <c r="Z12" s="107">
        <v>2195</v>
      </c>
      <c r="AA12" s="107">
        <v>2706</v>
      </c>
      <c r="AB12" s="100"/>
      <c r="AC12" s="100"/>
    </row>
    <row r="13" spans="1:29" ht="12.75" customHeight="1">
      <c r="A13" s="178" t="s">
        <v>117</v>
      </c>
      <c r="B13" s="228">
        <v>1111</v>
      </c>
      <c r="C13" s="107">
        <v>1389</v>
      </c>
      <c r="D13" s="246">
        <v>701</v>
      </c>
      <c r="E13" s="108">
        <v>1042</v>
      </c>
      <c r="F13" s="107">
        <v>701</v>
      </c>
      <c r="G13" s="107">
        <v>1035</v>
      </c>
      <c r="H13" s="246">
        <v>498</v>
      </c>
      <c r="I13" s="108">
        <v>703</v>
      </c>
      <c r="J13" s="246">
        <v>231</v>
      </c>
      <c r="K13" s="108">
        <v>384</v>
      </c>
      <c r="L13" s="246">
        <v>83</v>
      </c>
      <c r="M13" s="108">
        <v>159</v>
      </c>
      <c r="N13" s="246">
        <v>19</v>
      </c>
      <c r="O13" s="108">
        <v>77</v>
      </c>
      <c r="P13" s="246">
        <v>68</v>
      </c>
      <c r="Q13" s="108">
        <v>105</v>
      </c>
      <c r="R13" s="246">
        <v>34</v>
      </c>
      <c r="S13" s="108">
        <v>66</v>
      </c>
      <c r="T13" s="246">
        <v>18</v>
      </c>
      <c r="U13" s="108">
        <v>24</v>
      </c>
      <c r="V13" s="246">
        <v>0</v>
      </c>
      <c r="W13" s="108">
        <v>0</v>
      </c>
      <c r="X13" s="107">
        <v>5</v>
      </c>
      <c r="Y13" s="238">
        <v>5</v>
      </c>
      <c r="Z13" s="107">
        <v>1636</v>
      </c>
      <c r="AA13" s="107">
        <v>2037</v>
      </c>
      <c r="AB13" s="100"/>
      <c r="AC13" s="100"/>
    </row>
    <row r="14" spans="1:29" ht="12.75" customHeight="1">
      <c r="A14" s="178" t="s">
        <v>118</v>
      </c>
      <c r="B14" s="228">
        <v>1276</v>
      </c>
      <c r="C14" s="107">
        <v>1622</v>
      </c>
      <c r="D14" s="246">
        <v>1698</v>
      </c>
      <c r="E14" s="108">
        <v>2162</v>
      </c>
      <c r="F14" s="107">
        <v>1251</v>
      </c>
      <c r="G14" s="107">
        <v>1696</v>
      </c>
      <c r="H14" s="246">
        <v>710</v>
      </c>
      <c r="I14" s="108">
        <v>936</v>
      </c>
      <c r="J14" s="246">
        <v>195</v>
      </c>
      <c r="K14" s="108">
        <v>265</v>
      </c>
      <c r="L14" s="246">
        <v>59</v>
      </c>
      <c r="M14" s="108">
        <v>86</v>
      </c>
      <c r="N14" s="246">
        <v>31</v>
      </c>
      <c r="O14" s="108">
        <v>104</v>
      </c>
      <c r="P14" s="246">
        <v>69</v>
      </c>
      <c r="Q14" s="108">
        <v>119</v>
      </c>
      <c r="R14" s="246">
        <v>51</v>
      </c>
      <c r="S14" s="108">
        <v>91</v>
      </c>
      <c r="T14" s="246">
        <v>29</v>
      </c>
      <c r="U14" s="108">
        <v>40</v>
      </c>
      <c r="V14" s="246" t="s">
        <v>488</v>
      </c>
      <c r="W14" s="108">
        <v>5</v>
      </c>
      <c r="X14" s="107">
        <v>25</v>
      </c>
      <c r="Y14" s="238">
        <v>51</v>
      </c>
      <c r="Z14" s="107">
        <v>2444</v>
      </c>
      <c r="AA14" s="107">
        <v>2963</v>
      </c>
      <c r="AB14" s="100"/>
      <c r="AC14" s="100"/>
    </row>
    <row r="15" spans="1:29" ht="12.75" customHeight="1">
      <c r="A15" s="178" t="s">
        <v>119</v>
      </c>
      <c r="B15" s="228">
        <v>2238</v>
      </c>
      <c r="C15" s="107">
        <v>2621</v>
      </c>
      <c r="D15" s="246">
        <v>1389</v>
      </c>
      <c r="E15" s="108">
        <v>1853</v>
      </c>
      <c r="F15" s="107">
        <v>1214</v>
      </c>
      <c r="G15" s="107">
        <v>1602</v>
      </c>
      <c r="H15" s="246">
        <v>733</v>
      </c>
      <c r="I15" s="108">
        <v>982</v>
      </c>
      <c r="J15" s="246">
        <v>91</v>
      </c>
      <c r="K15" s="108">
        <v>104</v>
      </c>
      <c r="L15" s="246">
        <v>331</v>
      </c>
      <c r="M15" s="108">
        <v>430</v>
      </c>
      <c r="N15" s="246">
        <v>42</v>
      </c>
      <c r="O15" s="108">
        <v>194</v>
      </c>
      <c r="P15" s="246">
        <v>92</v>
      </c>
      <c r="Q15" s="108">
        <v>133</v>
      </c>
      <c r="R15" s="246">
        <v>94</v>
      </c>
      <c r="S15" s="108">
        <v>131</v>
      </c>
      <c r="T15" s="246">
        <v>18</v>
      </c>
      <c r="U15" s="108">
        <v>22</v>
      </c>
      <c r="V15" s="246">
        <v>12</v>
      </c>
      <c r="W15" s="108">
        <v>17</v>
      </c>
      <c r="X15" s="107">
        <v>154</v>
      </c>
      <c r="Y15" s="238">
        <v>225</v>
      </c>
      <c r="Z15" s="107">
        <v>2920</v>
      </c>
      <c r="AA15" s="107">
        <v>3461</v>
      </c>
      <c r="AB15" s="100"/>
      <c r="AC15" s="100"/>
    </row>
    <row r="16" spans="1:29" ht="12.75" customHeight="1">
      <c r="A16" s="178" t="s">
        <v>120</v>
      </c>
      <c r="B16" s="228">
        <v>141</v>
      </c>
      <c r="C16" s="107">
        <v>175</v>
      </c>
      <c r="D16" s="246">
        <v>86</v>
      </c>
      <c r="E16" s="108">
        <v>128</v>
      </c>
      <c r="F16" s="107">
        <v>68</v>
      </c>
      <c r="G16" s="107">
        <v>108</v>
      </c>
      <c r="H16" s="246">
        <v>31</v>
      </c>
      <c r="I16" s="108">
        <v>44</v>
      </c>
      <c r="J16" s="246">
        <v>53</v>
      </c>
      <c r="K16" s="108">
        <v>78</v>
      </c>
      <c r="L16" s="246">
        <v>9</v>
      </c>
      <c r="M16" s="108">
        <v>16</v>
      </c>
      <c r="N16" s="246" t="s">
        <v>488</v>
      </c>
      <c r="O16" s="108">
        <v>15</v>
      </c>
      <c r="P16" s="246">
        <v>7</v>
      </c>
      <c r="Q16" s="108">
        <v>18</v>
      </c>
      <c r="R16" s="246">
        <v>6</v>
      </c>
      <c r="S16" s="108">
        <v>7</v>
      </c>
      <c r="T16" s="246">
        <v>0</v>
      </c>
      <c r="U16" s="108">
        <v>0</v>
      </c>
      <c r="V16" s="246" t="s">
        <v>488</v>
      </c>
      <c r="W16" s="108" t="s">
        <v>488</v>
      </c>
      <c r="X16" s="107">
        <v>0</v>
      </c>
      <c r="Y16" s="238">
        <v>0</v>
      </c>
      <c r="Z16" s="107">
        <v>207</v>
      </c>
      <c r="AA16" s="107">
        <v>261</v>
      </c>
      <c r="AB16" s="100"/>
      <c r="AC16" s="100"/>
    </row>
    <row r="17" spans="1:29" ht="12.75" customHeight="1">
      <c r="A17" s="178" t="s">
        <v>121</v>
      </c>
      <c r="B17" s="228">
        <v>567</v>
      </c>
      <c r="C17" s="107">
        <v>711</v>
      </c>
      <c r="D17" s="246">
        <v>468</v>
      </c>
      <c r="E17" s="108">
        <v>645</v>
      </c>
      <c r="F17" s="107">
        <v>468</v>
      </c>
      <c r="G17" s="107">
        <v>645</v>
      </c>
      <c r="H17" s="246">
        <v>179</v>
      </c>
      <c r="I17" s="108">
        <v>238</v>
      </c>
      <c r="J17" s="246">
        <v>201</v>
      </c>
      <c r="K17" s="108">
        <v>298</v>
      </c>
      <c r="L17" s="246">
        <v>95</v>
      </c>
      <c r="M17" s="108">
        <v>136</v>
      </c>
      <c r="N17" s="246">
        <v>23</v>
      </c>
      <c r="O17" s="108">
        <v>100</v>
      </c>
      <c r="P17" s="246">
        <v>23</v>
      </c>
      <c r="Q17" s="108">
        <v>63</v>
      </c>
      <c r="R17" s="246">
        <v>27</v>
      </c>
      <c r="S17" s="108">
        <v>49</v>
      </c>
      <c r="T17" s="246">
        <v>11</v>
      </c>
      <c r="U17" s="108">
        <v>13</v>
      </c>
      <c r="V17" s="246">
        <v>7</v>
      </c>
      <c r="W17" s="108">
        <v>8</v>
      </c>
      <c r="X17" s="107">
        <v>15</v>
      </c>
      <c r="Y17" s="238">
        <v>23</v>
      </c>
      <c r="Z17" s="107">
        <v>910</v>
      </c>
      <c r="AA17" s="107">
        <v>1106</v>
      </c>
      <c r="AB17" s="100"/>
      <c r="AC17" s="100"/>
    </row>
    <row r="18" spans="1:29" ht="12.75" customHeight="1">
      <c r="A18" s="178" t="s">
        <v>122</v>
      </c>
      <c r="B18" s="228">
        <v>280</v>
      </c>
      <c r="C18" s="107">
        <v>373</v>
      </c>
      <c r="D18" s="246">
        <v>278</v>
      </c>
      <c r="E18" s="108">
        <v>378</v>
      </c>
      <c r="F18" s="107">
        <v>278</v>
      </c>
      <c r="G18" s="107">
        <v>378</v>
      </c>
      <c r="H18" s="246">
        <v>87</v>
      </c>
      <c r="I18" s="108">
        <v>123</v>
      </c>
      <c r="J18" s="246">
        <v>0</v>
      </c>
      <c r="K18" s="108">
        <v>0</v>
      </c>
      <c r="L18" s="246">
        <v>77</v>
      </c>
      <c r="M18" s="108">
        <v>98</v>
      </c>
      <c r="N18" s="246">
        <v>15</v>
      </c>
      <c r="O18" s="108">
        <v>53</v>
      </c>
      <c r="P18" s="246">
        <v>37</v>
      </c>
      <c r="Q18" s="108">
        <v>52</v>
      </c>
      <c r="R18" s="246">
        <v>23</v>
      </c>
      <c r="S18" s="108">
        <v>40</v>
      </c>
      <c r="T18" s="246">
        <v>5</v>
      </c>
      <c r="U18" s="108">
        <v>7</v>
      </c>
      <c r="V18" s="246">
        <v>5</v>
      </c>
      <c r="W18" s="108">
        <v>5</v>
      </c>
      <c r="X18" s="107">
        <v>0</v>
      </c>
      <c r="Y18" s="238">
        <v>0</v>
      </c>
      <c r="Z18" s="107">
        <v>474</v>
      </c>
      <c r="AA18" s="107">
        <v>588</v>
      </c>
      <c r="AB18" s="100"/>
      <c r="AC18" s="100"/>
    </row>
    <row r="19" spans="1:29" ht="12.75" customHeight="1">
      <c r="A19" s="178" t="s">
        <v>123</v>
      </c>
      <c r="B19" s="228">
        <v>621</v>
      </c>
      <c r="C19" s="107">
        <v>840</v>
      </c>
      <c r="D19" s="246">
        <v>346</v>
      </c>
      <c r="E19" s="108">
        <v>617</v>
      </c>
      <c r="F19" s="107">
        <v>345</v>
      </c>
      <c r="G19" s="107">
        <v>612</v>
      </c>
      <c r="H19" s="246">
        <v>253</v>
      </c>
      <c r="I19" s="108">
        <v>384</v>
      </c>
      <c r="J19" s="246">
        <v>0</v>
      </c>
      <c r="K19" s="108">
        <v>0</v>
      </c>
      <c r="L19" s="246">
        <v>61</v>
      </c>
      <c r="M19" s="108">
        <v>141</v>
      </c>
      <c r="N19" s="246">
        <v>9</v>
      </c>
      <c r="O19" s="108">
        <v>81</v>
      </c>
      <c r="P19" s="246">
        <v>24</v>
      </c>
      <c r="Q19" s="108">
        <v>48</v>
      </c>
      <c r="R19" s="246">
        <v>17</v>
      </c>
      <c r="S19" s="108">
        <v>46</v>
      </c>
      <c r="T19" s="246">
        <v>8</v>
      </c>
      <c r="U19" s="108">
        <v>12</v>
      </c>
      <c r="V19" s="246">
        <v>9</v>
      </c>
      <c r="W19" s="108">
        <v>10</v>
      </c>
      <c r="X19" s="107">
        <v>54</v>
      </c>
      <c r="Y19" s="238">
        <v>98</v>
      </c>
      <c r="Z19" s="107">
        <v>943</v>
      </c>
      <c r="AA19" s="107">
        <v>1256</v>
      </c>
      <c r="AB19" s="100"/>
      <c r="AC19" s="100"/>
    </row>
    <row r="20" spans="1:29" ht="12.75" customHeight="1">
      <c r="A20" s="178" t="s">
        <v>124</v>
      </c>
      <c r="B20" s="228">
        <v>964</v>
      </c>
      <c r="C20" s="107">
        <v>1247</v>
      </c>
      <c r="D20" s="246">
        <v>1203</v>
      </c>
      <c r="E20" s="108">
        <v>1607</v>
      </c>
      <c r="F20" s="107">
        <v>869</v>
      </c>
      <c r="G20" s="107">
        <v>1300</v>
      </c>
      <c r="H20" s="246">
        <v>395</v>
      </c>
      <c r="I20" s="108">
        <v>611</v>
      </c>
      <c r="J20" s="246">
        <v>211</v>
      </c>
      <c r="K20" s="108">
        <v>339</v>
      </c>
      <c r="L20" s="246">
        <v>41</v>
      </c>
      <c r="M20" s="108">
        <v>76</v>
      </c>
      <c r="N20" s="246">
        <v>23</v>
      </c>
      <c r="O20" s="108">
        <v>76</v>
      </c>
      <c r="P20" s="246">
        <v>35</v>
      </c>
      <c r="Q20" s="108">
        <v>110</v>
      </c>
      <c r="R20" s="246">
        <v>25</v>
      </c>
      <c r="S20" s="108">
        <v>39</v>
      </c>
      <c r="T20" s="246">
        <v>6</v>
      </c>
      <c r="U20" s="108">
        <v>8</v>
      </c>
      <c r="V20" s="246" t="s">
        <v>488</v>
      </c>
      <c r="W20" s="108">
        <v>5</v>
      </c>
      <c r="X20" s="107">
        <v>17</v>
      </c>
      <c r="Y20" s="238">
        <v>32</v>
      </c>
      <c r="Z20" s="107">
        <v>1630</v>
      </c>
      <c r="AA20" s="107">
        <v>2137</v>
      </c>
      <c r="AB20" s="100"/>
      <c r="AC20" s="100"/>
    </row>
    <row r="21" spans="1:29" ht="12.75" customHeight="1">
      <c r="A21" s="178" t="s">
        <v>125</v>
      </c>
      <c r="B21" s="228">
        <v>1101</v>
      </c>
      <c r="C21" s="107">
        <v>1395</v>
      </c>
      <c r="D21" s="246">
        <v>869</v>
      </c>
      <c r="E21" s="108">
        <v>1293</v>
      </c>
      <c r="F21" s="107">
        <v>847</v>
      </c>
      <c r="G21" s="107">
        <v>1266</v>
      </c>
      <c r="H21" s="246">
        <v>487</v>
      </c>
      <c r="I21" s="108">
        <v>757</v>
      </c>
      <c r="J21" s="246">
        <v>255</v>
      </c>
      <c r="K21" s="108">
        <v>393</v>
      </c>
      <c r="L21" s="246">
        <v>18</v>
      </c>
      <c r="M21" s="108">
        <v>30</v>
      </c>
      <c r="N21" s="246">
        <v>14</v>
      </c>
      <c r="O21" s="108">
        <v>92</v>
      </c>
      <c r="P21" s="246">
        <v>44</v>
      </c>
      <c r="Q21" s="108">
        <v>91</v>
      </c>
      <c r="R21" s="246">
        <v>29</v>
      </c>
      <c r="S21" s="108">
        <v>62</v>
      </c>
      <c r="T21" s="246">
        <v>10</v>
      </c>
      <c r="U21" s="108">
        <v>20</v>
      </c>
      <c r="V21" s="246">
        <v>0</v>
      </c>
      <c r="W21" s="108">
        <v>0</v>
      </c>
      <c r="X21" s="107" t="s">
        <v>488</v>
      </c>
      <c r="Y21" s="238" t="s">
        <v>488</v>
      </c>
      <c r="Z21" s="107">
        <v>1802</v>
      </c>
      <c r="AA21" s="107">
        <v>2346</v>
      </c>
      <c r="AB21" s="100"/>
      <c r="AC21" s="100"/>
    </row>
    <row r="22" spans="1:29" ht="12.75" customHeight="1">
      <c r="A22" s="178" t="s">
        <v>126</v>
      </c>
      <c r="B22" s="228">
        <v>13741</v>
      </c>
      <c r="C22" s="107">
        <v>17113</v>
      </c>
      <c r="D22" s="246">
        <v>13295</v>
      </c>
      <c r="E22" s="108">
        <v>18210</v>
      </c>
      <c r="F22" s="107">
        <v>12008</v>
      </c>
      <c r="G22" s="107">
        <v>16717</v>
      </c>
      <c r="H22" s="246">
        <v>5398</v>
      </c>
      <c r="I22" s="108">
        <v>7640</v>
      </c>
      <c r="J22" s="246">
        <v>1913</v>
      </c>
      <c r="K22" s="108">
        <v>3265</v>
      </c>
      <c r="L22" s="246">
        <v>2573</v>
      </c>
      <c r="M22" s="108">
        <v>3805</v>
      </c>
      <c r="N22" s="246">
        <v>139</v>
      </c>
      <c r="O22" s="108">
        <v>850</v>
      </c>
      <c r="P22" s="246">
        <v>864</v>
      </c>
      <c r="Q22" s="108">
        <v>1438</v>
      </c>
      <c r="R22" s="246">
        <v>397</v>
      </c>
      <c r="S22" s="108">
        <v>711</v>
      </c>
      <c r="T22" s="246">
        <v>691</v>
      </c>
      <c r="U22" s="108">
        <v>875</v>
      </c>
      <c r="V22" s="246">
        <v>40</v>
      </c>
      <c r="W22" s="108">
        <v>53</v>
      </c>
      <c r="X22" s="107">
        <v>0</v>
      </c>
      <c r="Y22" s="238">
        <v>0</v>
      </c>
      <c r="Z22" s="107">
        <v>23173</v>
      </c>
      <c r="AA22" s="107">
        <v>28664</v>
      </c>
      <c r="AB22" s="100"/>
      <c r="AC22" s="100"/>
    </row>
    <row r="23" spans="1:29" ht="12.75" customHeight="1">
      <c r="A23" s="178" t="s">
        <v>127</v>
      </c>
      <c r="B23" s="228">
        <v>492</v>
      </c>
      <c r="C23" s="107">
        <v>645</v>
      </c>
      <c r="D23" s="246">
        <v>484</v>
      </c>
      <c r="E23" s="108">
        <v>773</v>
      </c>
      <c r="F23" s="107">
        <v>479</v>
      </c>
      <c r="G23" s="107">
        <v>764</v>
      </c>
      <c r="H23" s="246">
        <v>311</v>
      </c>
      <c r="I23" s="108">
        <v>432</v>
      </c>
      <c r="J23" s="246" t="s">
        <v>488</v>
      </c>
      <c r="K23" s="108" t="s">
        <v>488</v>
      </c>
      <c r="L23" s="246">
        <v>152</v>
      </c>
      <c r="M23" s="108">
        <v>259</v>
      </c>
      <c r="N23" s="246">
        <v>14</v>
      </c>
      <c r="O23" s="108">
        <v>69</v>
      </c>
      <c r="P23" s="246">
        <v>6</v>
      </c>
      <c r="Q23" s="108">
        <v>42</v>
      </c>
      <c r="R23" s="246">
        <v>15</v>
      </c>
      <c r="S23" s="108">
        <v>37</v>
      </c>
      <c r="T23" s="246">
        <v>15</v>
      </c>
      <c r="U23" s="108">
        <v>16</v>
      </c>
      <c r="V23" s="246" t="s">
        <v>488</v>
      </c>
      <c r="W23" s="108" t="s">
        <v>488</v>
      </c>
      <c r="X23" s="107">
        <v>7</v>
      </c>
      <c r="Y23" s="238">
        <v>25</v>
      </c>
      <c r="Z23" s="107">
        <v>999</v>
      </c>
      <c r="AA23" s="107">
        <v>1300</v>
      </c>
      <c r="AB23" s="100"/>
      <c r="AC23" s="100"/>
    </row>
    <row r="24" spans="1:29" ht="12.75" customHeight="1">
      <c r="A24" s="178" t="s">
        <v>128</v>
      </c>
      <c r="B24" s="228">
        <v>1341</v>
      </c>
      <c r="C24" s="107">
        <v>1754</v>
      </c>
      <c r="D24" s="246">
        <v>1639</v>
      </c>
      <c r="E24" s="108">
        <v>2180</v>
      </c>
      <c r="F24" s="107">
        <v>1081</v>
      </c>
      <c r="G24" s="107">
        <v>1668</v>
      </c>
      <c r="H24" s="246">
        <v>585</v>
      </c>
      <c r="I24" s="108">
        <v>794</v>
      </c>
      <c r="J24" s="246">
        <v>294</v>
      </c>
      <c r="K24" s="108">
        <v>531</v>
      </c>
      <c r="L24" s="246">
        <v>258</v>
      </c>
      <c r="M24" s="108">
        <v>419</v>
      </c>
      <c r="N24" s="246">
        <v>37</v>
      </c>
      <c r="O24" s="108">
        <v>228</v>
      </c>
      <c r="P24" s="246">
        <v>166</v>
      </c>
      <c r="Q24" s="108">
        <v>279</v>
      </c>
      <c r="R24" s="246">
        <v>56</v>
      </c>
      <c r="S24" s="108">
        <v>106</v>
      </c>
      <c r="T24" s="246">
        <v>13</v>
      </c>
      <c r="U24" s="108">
        <v>21</v>
      </c>
      <c r="V24" s="246">
        <v>5</v>
      </c>
      <c r="W24" s="108">
        <v>7</v>
      </c>
      <c r="X24" s="107">
        <v>172</v>
      </c>
      <c r="Y24" s="238">
        <v>346</v>
      </c>
      <c r="Z24" s="107">
        <v>2267</v>
      </c>
      <c r="AA24" s="107">
        <v>2900</v>
      </c>
      <c r="AB24" s="100"/>
      <c r="AC24" s="100"/>
    </row>
    <row r="25" spans="1:29" ht="12.75" customHeight="1">
      <c r="A25" s="178" t="s">
        <v>129</v>
      </c>
      <c r="B25" s="228">
        <v>958</v>
      </c>
      <c r="C25" s="107">
        <v>1183</v>
      </c>
      <c r="D25" s="246">
        <v>543</v>
      </c>
      <c r="E25" s="108">
        <v>863</v>
      </c>
      <c r="F25" s="107">
        <v>525</v>
      </c>
      <c r="G25" s="107">
        <v>838</v>
      </c>
      <c r="H25" s="246">
        <v>284</v>
      </c>
      <c r="I25" s="108">
        <v>396</v>
      </c>
      <c r="J25" s="246">
        <v>171</v>
      </c>
      <c r="K25" s="108">
        <v>322</v>
      </c>
      <c r="L25" s="246">
        <v>210</v>
      </c>
      <c r="M25" s="108">
        <v>338</v>
      </c>
      <c r="N25" s="246">
        <v>30</v>
      </c>
      <c r="O25" s="108">
        <v>125</v>
      </c>
      <c r="P25" s="246">
        <v>42</v>
      </c>
      <c r="Q25" s="108">
        <v>71</v>
      </c>
      <c r="R25" s="246">
        <v>33</v>
      </c>
      <c r="S25" s="108">
        <v>68</v>
      </c>
      <c r="T25" s="246">
        <v>5</v>
      </c>
      <c r="U25" s="108">
        <v>6</v>
      </c>
      <c r="V25" s="246">
        <v>0</v>
      </c>
      <c r="W25" s="108">
        <v>0</v>
      </c>
      <c r="X25" s="107" t="s">
        <v>488</v>
      </c>
      <c r="Y25" s="238">
        <v>8</v>
      </c>
      <c r="Z25" s="107">
        <v>1341</v>
      </c>
      <c r="AA25" s="107">
        <v>1650</v>
      </c>
      <c r="AB25" s="100"/>
      <c r="AC25" s="100"/>
    </row>
    <row r="26" spans="1:29" ht="12.75" customHeight="1">
      <c r="A26" s="178" t="s">
        <v>130</v>
      </c>
      <c r="B26" s="228">
        <v>1457</v>
      </c>
      <c r="C26" s="107">
        <v>1773</v>
      </c>
      <c r="D26" s="246">
        <v>1592</v>
      </c>
      <c r="E26" s="108">
        <v>1996</v>
      </c>
      <c r="F26" s="107">
        <v>859</v>
      </c>
      <c r="G26" s="107">
        <v>1285</v>
      </c>
      <c r="H26" s="246">
        <v>530</v>
      </c>
      <c r="I26" s="108">
        <v>767</v>
      </c>
      <c r="J26" s="246">
        <v>0</v>
      </c>
      <c r="K26" s="108">
        <v>0</v>
      </c>
      <c r="L26" s="246">
        <v>0</v>
      </c>
      <c r="M26" s="108">
        <v>0</v>
      </c>
      <c r="N26" s="246">
        <v>50</v>
      </c>
      <c r="O26" s="108">
        <v>117</v>
      </c>
      <c r="P26" s="246">
        <v>61</v>
      </c>
      <c r="Q26" s="108">
        <v>104</v>
      </c>
      <c r="R26" s="246">
        <v>25</v>
      </c>
      <c r="S26" s="108">
        <v>55</v>
      </c>
      <c r="T26" s="246">
        <v>18</v>
      </c>
      <c r="U26" s="108">
        <v>21</v>
      </c>
      <c r="V26" s="246" t="s">
        <v>488</v>
      </c>
      <c r="W26" s="108">
        <v>4</v>
      </c>
      <c r="X26" s="107">
        <v>44</v>
      </c>
      <c r="Y26" s="238">
        <v>75</v>
      </c>
      <c r="Z26" s="107">
        <v>2141</v>
      </c>
      <c r="AA26" s="107">
        <v>2633</v>
      </c>
      <c r="AB26" s="100"/>
      <c r="AC26" s="100"/>
    </row>
    <row r="27" spans="1:29" ht="12.75" customHeight="1">
      <c r="A27" s="178" t="s">
        <v>131</v>
      </c>
      <c r="B27" s="228">
        <v>511</v>
      </c>
      <c r="C27" s="107">
        <v>670</v>
      </c>
      <c r="D27" s="246">
        <v>647</v>
      </c>
      <c r="E27" s="108">
        <v>890</v>
      </c>
      <c r="F27" s="107">
        <v>411</v>
      </c>
      <c r="G27" s="107">
        <v>678</v>
      </c>
      <c r="H27" s="246">
        <v>238</v>
      </c>
      <c r="I27" s="108">
        <v>354</v>
      </c>
      <c r="J27" s="246">
        <v>91</v>
      </c>
      <c r="K27" s="108">
        <v>187</v>
      </c>
      <c r="L27" s="246">
        <v>66</v>
      </c>
      <c r="M27" s="108">
        <v>149</v>
      </c>
      <c r="N27" s="246">
        <v>11</v>
      </c>
      <c r="O27" s="108">
        <v>47</v>
      </c>
      <c r="P27" s="246">
        <v>22</v>
      </c>
      <c r="Q27" s="108">
        <v>50</v>
      </c>
      <c r="R27" s="246">
        <v>11</v>
      </c>
      <c r="S27" s="108">
        <v>20</v>
      </c>
      <c r="T27" s="246">
        <v>21</v>
      </c>
      <c r="U27" s="108">
        <v>29</v>
      </c>
      <c r="V27" s="246" t="s">
        <v>488</v>
      </c>
      <c r="W27" s="108" t="s">
        <v>488</v>
      </c>
      <c r="X27" s="107" t="s">
        <v>488</v>
      </c>
      <c r="Y27" s="238" t="s">
        <v>488</v>
      </c>
      <c r="Z27" s="107">
        <v>908</v>
      </c>
      <c r="AA27" s="107">
        <v>1187</v>
      </c>
      <c r="AB27" s="100"/>
      <c r="AC27" s="100"/>
    </row>
    <row r="28" spans="1:29" ht="12.75" customHeight="1">
      <c r="A28" s="178" t="s">
        <v>132</v>
      </c>
      <c r="B28" s="228">
        <v>413</v>
      </c>
      <c r="C28" s="107">
        <v>512</v>
      </c>
      <c r="D28" s="246">
        <v>368</v>
      </c>
      <c r="E28" s="108">
        <v>517</v>
      </c>
      <c r="F28" s="107">
        <v>366</v>
      </c>
      <c r="G28" s="107">
        <v>504</v>
      </c>
      <c r="H28" s="246">
        <v>159</v>
      </c>
      <c r="I28" s="108">
        <v>236</v>
      </c>
      <c r="J28" s="246">
        <v>167</v>
      </c>
      <c r="K28" s="108">
        <v>244</v>
      </c>
      <c r="L28" s="246">
        <v>113</v>
      </c>
      <c r="M28" s="108">
        <v>152</v>
      </c>
      <c r="N28" s="246">
        <v>6</v>
      </c>
      <c r="O28" s="108">
        <v>39</v>
      </c>
      <c r="P28" s="246">
        <v>20</v>
      </c>
      <c r="Q28" s="108">
        <v>39</v>
      </c>
      <c r="R28" s="246">
        <v>23</v>
      </c>
      <c r="S28" s="108">
        <v>33</v>
      </c>
      <c r="T28" s="246">
        <v>8</v>
      </c>
      <c r="U28" s="108">
        <v>11</v>
      </c>
      <c r="V28" s="246">
        <v>4</v>
      </c>
      <c r="W28" s="108">
        <v>4</v>
      </c>
      <c r="X28" s="107" t="s">
        <v>488</v>
      </c>
      <c r="Y28" s="238">
        <v>19</v>
      </c>
      <c r="Z28" s="107">
        <v>663</v>
      </c>
      <c r="AA28" s="107">
        <v>827</v>
      </c>
      <c r="AB28" s="100"/>
      <c r="AC28" s="100"/>
    </row>
    <row r="29" spans="1:29" ht="12.75" customHeight="1">
      <c r="A29" s="178" t="s">
        <v>133</v>
      </c>
      <c r="B29" s="228">
        <v>466</v>
      </c>
      <c r="C29" s="107">
        <v>587</v>
      </c>
      <c r="D29" s="246">
        <v>351</v>
      </c>
      <c r="E29" s="108">
        <v>495</v>
      </c>
      <c r="F29" s="107">
        <v>351</v>
      </c>
      <c r="G29" s="107">
        <v>495</v>
      </c>
      <c r="H29" s="246">
        <v>131</v>
      </c>
      <c r="I29" s="108">
        <v>172</v>
      </c>
      <c r="J29" s="246">
        <v>122</v>
      </c>
      <c r="K29" s="108">
        <v>175</v>
      </c>
      <c r="L29" s="246">
        <v>29</v>
      </c>
      <c r="M29" s="108">
        <v>43</v>
      </c>
      <c r="N29" s="246">
        <v>17</v>
      </c>
      <c r="O29" s="108">
        <v>80</v>
      </c>
      <c r="P29" s="246">
        <v>32</v>
      </c>
      <c r="Q29" s="108">
        <v>54</v>
      </c>
      <c r="R29" s="246">
        <v>13</v>
      </c>
      <c r="S29" s="108">
        <v>27</v>
      </c>
      <c r="T29" s="246">
        <v>9</v>
      </c>
      <c r="U29" s="108">
        <v>10</v>
      </c>
      <c r="V29" s="246">
        <v>0</v>
      </c>
      <c r="W29" s="108">
        <v>0</v>
      </c>
      <c r="X29" s="107">
        <v>0</v>
      </c>
      <c r="Y29" s="238">
        <v>0</v>
      </c>
      <c r="Z29" s="107">
        <v>709</v>
      </c>
      <c r="AA29" s="107">
        <v>870</v>
      </c>
      <c r="AB29" s="100"/>
      <c r="AC29" s="100"/>
    </row>
    <row r="30" spans="1:29" ht="12.75" customHeight="1">
      <c r="A30" s="178" t="s">
        <v>134</v>
      </c>
      <c r="B30" s="228">
        <v>209</v>
      </c>
      <c r="C30" s="107">
        <v>247</v>
      </c>
      <c r="D30" s="246">
        <v>145</v>
      </c>
      <c r="E30" s="108">
        <v>209</v>
      </c>
      <c r="F30" s="107">
        <v>144</v>
      </c>
      <c r="G30" s="107">
        <v>206</v>
      </c>
      <c r="H30" s="246">
        <v>74</v>
      </c>
      <c r="I30" s="108">
        <v>102</v>
      </c>
      <c r="J30" s="246">
        <v>61</v>
      </c>
      <c r="K30" s="108">
        <v>82</v>
      </c>
      <c r="L30" s="246" t="s">
        <v>488</v>
      </c>
      <c r="M30" s="108" t="s">
        <v>488</v>
      </c>
      <c r="N30" s="246">
        <v>10</v>
      </c>
      <c r="O30" s="108">
        <v>44</v>
      </c>
      <c r="P30" s="246">
        <v>17</v>
      </c>
      <c r="Q30" s="108">
        <v>25</v>
      </c>
      <c r="R30" s="246" t="s">
        <v>488</v>
      </c>
      <c r="S30" s="108">
        <v>5</v>
      </c>
      <c r="T30" s="246">
        <v>6</v>
      </c>
      <c r="U30" s="108">
        <v>13</v>
      </c>
      <c r="V30" s="246">
        <v>0</v>
      </c>
      <c r="W30" s="108">
        <v>0</v>
      </c>
      <c r="X30" s="107">
        <v>4</v>
      </c>
      <c r="Y30" s="238">
        <v>4</v>
      </c>
      <c r="Z30" s="107">
        <v>330</v>
      </c>
      <c r="AA30" s="107">
        <v>391</v>
      </c>
      <c r="AB30" s="100"/>
      <c r="AC30" s="100"/>
    </row>
    <row r="31" spans="1:29" ht="12.75" customHeight="1">
      <c r="A31" s="178" t="s">
        <v>135</v>
      </c>
      <c r="B31" s="228">
        <v>477</v>
      </c>
      <c r="C31" s="107">
        <v>608</v>
      </c>
      <c r="D31" s="246">
        <v>618</v>
      </c>
      <c r="E31" s="108">
        <v>806</v>
      </c>
      <c r="F31" s="107">
        <v>434</v>
      </c>
      <c r="G31" s="107">
        <v>636</v>
      </c>
      <c r="H31" s="246">
        <v>246</v>
      </c>
      <c r="I31" s="108">
        <v>331</v>
      </c>
      <c r="J31" s="246">
        <v>83</v>
      </c>
      <c r="K31" s="108">
        <v>132</v>
      </c>
      <c r="L31" s="246">
        <v>81</v>
      </c>
      <c r="M31" s="108">
        <v>126</v>
      </c>
      <c r="N31" s="246">
        <v>9</v>
      </c>
      <c r="O31" s="108">
        <v>51</v>
      </c>
      <c r="P31" s="246">
        <v>41</v>
      </c>
      <c r="Q31" s="108">
        <v>79</v>
      </c>
      <c r="R31" s="246">
        <v>12</v>
      </c>
      <c r="S31" s="108">
        <v>24</v>
      </c>
      <c r="T31" s="246">
        <v>5</v>
      </c>
      <c r="U31" s="108">
        <v>9</v>
      </c>
      <c r="V31" s="246">
        <v>0</v>
      </c>
      <c r="W31" s="108">
        <v>0</v>
      </c>
      <c r="X31" s="107" t="s">
        <v>488</v>
      </c>
      <c r="Y31" s="238" t="s">
        <v>488</v>
      </c>
      <c r="Z31" s="107">
        <v>882</v>
      </c>
      <c r="AA31" s="107">
        <v>1093</v>
      </c>
      <c r="AB31" s="100"/>
      <c r="AC31" s="100"/>
    </row>
    <row r="32" spans="1:29" ht="12.75" customHeight="1">
      <c r="A32" s="178" t="s">
        <v>136</v>
      </c>
      <c r="B32" s="228">
        <v>929</v>
      </c>
      <c r="C32" s="107">
        <v>1121</v>
      </c>
      <c r="D32" s="246">
        <v>550</v>
      </c>
      <c r="E32" s="108">
        <v>769</v>
      </c>
      <c r="F32" s="107">
        <v>546</v>
      </c>
      <c r="G32" s="107">
        <v>765</v>
      </c>
      <c r="H32" s="246">
        <v>258</v>
      </c>
      <c r="I32" s="108">
        <v>359</v>
      </c>
      <c r="J32" s="246">
        <v>112</v>
      </c>
      <c r="K32" s="108">
        <v>182</v>
      </c>
      <c r="L32" s="246">
        <v>207</v>
      </c>
      <c r="M32" s="108">
        <v>296</v>
      </c>
      <c r="N32" s="246">
        <v>14</v>
      </c>
      <c r="O32" s="108">
        <v>70</v>
      </c>
      <c r="P32" s="246">
        <v>46</v>
      </c>
      <c r="Q32" s="108">
        <v>74</v>
      </c>
      <c r="R32" s="246">
        <v>39</v>
      </c>
      <c r="S32" s="108">
        <v>62</v>
      </c>
      <c r="T32" s="246">
        <v>19</v>
      </c>
      <c r="U32" s="108">
        <v>23</v>
      </c>
      <c r="V32" s="246">
        <v>4</v>
      </c>
      <c r="W32" s="108">
        <v>5</v>
      </c>
      <c r="X32" s="107">
        <v>4</v>
      </c>
      <c r="Y32" s="238">
        <v>10</v>
      </c>
      <c r="Z32" s="107">
        <v>1273</v>
      </c>
      <c r="AA32" s="107">
        <v>1524</v>
      </c>
      <c r="AB32" s="100"/>
      <c r="AC32" s="100"/>
    </row>
    <row r="33" spans="1:29" ht="12.75" customHeight="1">
      <c r="A33" s="176" t="s">
        <v>137</v>
      </c>
      <c r="B33" s="177">
        <v>7171</v>
      </c>
      <c r="C33" s="177">
        <v>8959</v>
      </c>
      <c r="D33" s="244">
        <v>5105</v>
      </c>
      <c r="E33" s="185">
        <v>7259</v>
      </c>
      <c r="F33" s="177">
        <v>4749</v>
      </c>
      <c r="G33" s="177">
        <v>6890</v>
      </c>
      <c r="H33" s="244">
        <v>2688</v>
      </c>
      <c r="I33" s="185">
        <v>3748</v>
      </c>
      <c r="J33" s="244">
        <v>296</v>
      </c>
      <c r="K33" s="185">
        <v>461</v>
      </c>
      <c r="L33" s="244">
        <v>411</v>
      </c>
      <c r="M33" s="185">
        <v>720</v>
      </c>
      <c r="N33" s="244">
        <v>277</v>
      </c>
      <c r="O33" s="185">
        <v>1231</v>
      </c>
      <c r="P33" s="244">
        <v>232</v>
      </c>
      <c r="Q33" s="185">
        <v>401</v>
      </c>
      <c r="R33" s="244">
        <v>122</v>
      </c>
      <c r="S33" s="185">
        <v>246</v>
      </c>
      <c r="T33" s="244">
        <v>90</v>
      </c>
      <c r="U33" s="185">
        <v>117</v>
      </c>
      <c r="V33" s="244">
        <v>65</v>
      </c>
      <c r="W33" s="185">
        <v>83</v>
      </c>
      <c r="X33" s="177">
        <v>37</v>
      </c>
      <c r="Y33" s="245">
        <v>53</v>
      </c>
      <c r="Z33" s="177">
        <v>10976</v>
      </c>
      <c r="AA33" s="177">
        <v>13444</v>
      </c>
      <c r="AB33" s="100"/>
      <c r="AC33" s="100"/>
    </row>
    <row r="34" spans="1:29" ht="12.75" customHeight="1">
      <c r="A34" s="178" t="s">
        <v>138</v>
      </c>
      <c r="B34" s="228">
        <v>893</v>
      </c>
      <c r="C34" s="107">
        <v>1107</v>
      </c>
      <c r="D34" s="246">
        <v>706</v>
      </c>
      <c r="E34" s="108">
        <v>1009</v>
      </c>
      <c r="F34" s="107">
        <v>704</v>
      </c>
      <c r="G34" s="107">
        <v>1005</v>
      </c>
      <c r="H34" s="246">
        <v>388</v>
      </c>
      <c r="I34" s="108">
        <v>534</v>
      </c>
      <c r="J34" s="246">
        <v>0</v>
      </c>
      <c r="K34" s="108">
        <v>0</v>
      </c>
      <c r="L34" s="246">
        <v>161</v>
      </c>
      <c r="M34" s="108">
        <v>293</v>
      </c>
      <c r="N34" s="246">
        <v>27</v>
      </c>
      <c r="O34" s="108">
        <v>142</v>
      </c>
      <c r="P34" s="246">
        <v>34</v>
      </c>
      <c r="Q34" s="108">
        <v>64</v>
      </c>
      <c r="R34" s="246">
        <v>38</v>
      </c>
      <c r="S34" s="108">
        <v>72</v>
      </c>
      <c r="T34" s="246">
        <v>30</v>
      </c>
      <c r="U34" s="108">
        <v>35</v>
      </c>
      <c r="V34" s="246">
        <v>4</v>
      </c>
      <c r="W34" s="108">
        <v>5</v>
      </c>
      <c r="X34" s="107">
        <v>7</v>
      </c>
      <c r="Y34" s="238">
        <v>7</v>
      </c>
      <c r="Z34" s="107">
        <v>1487</v>
      </c>
      <c r="AA34" s="107">
        <v>1820</v>
      </c>
      <c r="AB34" s="100"/>
      <c r="AC34" s="100"/>
    </row>
    <row r="35" spans="1:29" ht="12.75" customHeight="1">
      <c r="A35" s="178" t="s">
        <v>139</v>
      </c>
      <c r="B35" s="228">
        <v>289</v>
      </c>
      <c r="C35" s="107">
        <v>374</v>
      </c>
      <c r="D35" s="246">
        <v>233</v>
      </c>
      <c r="E35" s="108">
        <v>336</v>
      </c>
      <c r="F35" s="107">
        <v>210</v>
      </c>
      <c r="G35" s="107">
        <v>326</v>
      </c>
      <c r="H35" s="246">
        <v>98</v>
      </c>
      <c r="I35" s="108">
        <v>139</v>
      </c>
      <c r="J35" s="246">
        <v>0</v>
      </c>
      <c r="K35" s="108">
        <v>0</v>
      </c>
      <c r="L35" s="246">
        <v>0</v>
      </c>
      <c r="M35" s="108" t="s">
        <v>488</v>
      </c>
      <c r="N35" s="246">
        <v>16</v>
      </c>
      <c r="O35" s="108">
        <v>76</v>
      </c>
      <c r="P35" s="246">
        <v>6</v>
      </c>
      <c r="Q35" s="108">
        <v>14</v>
      </c>
      <c r="R35" s="246">
        <v>5</v>
      </c>
      <c r="S35" s="108">
        <v>6</v>
      </c>
      <c r="T35" s="246" t="s">
        <v>488</v>
      </c>
      <c r="U35" s="108" t="s">
        <v>488</v>
      </c>
      <c r="V35" s="246" t="s">
        <v>488</v>
      </c>
      <c r="W35" s="108" t="s">
        <v>488</v>
      </c>
      <c r="X35" s="107" t="s">
        <v>488</v>
      </c>
      <c r="Y35" s="238" t="s">
        <v>488</v>
      </c>
      <c r="Z35" s="107">
        <v>471</v>
      </c>
      <c r="AA35" s="107">
        <v>609</v>
      </c>
      <c r="AB35" s="100"/>
      <c r="AC35" s="100"/>
    </row>
    <row r="36" spans="1:29" ht="12.75" customHeight="1">
      <c r="A36" s="178" t="s">
        <v>140</v>
      </c>
      <c r="B36" s="228">
        <v>470</v>
      </c>
      <c r="C36" s="107">
        <v>571</v>
      </c>
      <c r="D36" s="246">
        <v>248</v>
      </c>
      <c r="E36" s="108">
        <v>374</v>
      </c>
      <c r="F36" s="107">
        <v>240</v>
      </c>
      <c r="G36" s="107">
        <v>362</v>
      </c>
      <c r="H36" s="246">
        <v>66</v>
      </c>
      <c r="I36" s="108">
        <v>87</v>
      </c>
      <c r="J36" s="246">
        <v>0</v>
      </c>
      <c r="K36" s="108">
        <v>0</v>
      </c>
      <c r="L36" s="246">
        <v>68</v>
      </c>
      <c r="M36" s="108">
        <v>117</v>
      </c>
      <c r="N36" s="246">
        <v>13</v>
      </c>
      <c r="O36" s="108">
        <v>60</v>
      </c>
      <c r="P36" s="246">
        <v>12</v>
      </c>
      <c r="Q36" s="108">
        <v>24</v>
      </c>
      <c r="R36" s="246" t="s">
        <v>488</v>
      </c>
      <c r="S36" s="108" t="s">
        <v>488</v>
      </c>
      <c r="T36" s="246">
        <v>0</v>
      </c>
      <c r="U36" s="108">
        <v>0</v>
      </c>
      <c r="V36" s="246">
        <v>0</v>
      </c>
      <c r="W36" s="108" t="s">
        <v>488</v>
      </c>
      <c r="X36" s="107">
        <v>0</v>
      </c>
      <c r="Y36" s="238">
        <v>0</v>
      </c>
      <c r="Z36" s="107">
        <v>558</v>
      </c>
      <c r="AA36" s="107">
        <v>688</v>
      </c>
      <c r="AB36" s="100"/>
      <c r="AC36" s="100"/>
    </row>
    <row r="37" spans="1:29" ht="12.75" customHeight="1">
      <c r="A37" s="178" t="s">
        <v>141</v>
      </c>
      <c r="B37" s="228">
        <v>182</v>
      </c>
      <c r="C37" s="107">
        <v>335</v>
      </c>
      <c r="D37" s="246">
        <v>121</v>
      </c>
      <c r="E37" s="108">
        <v>186</v>
      </c>
      <c r="F37" s="107">
        <v>121</v>
      </c>
      <c r="G37" s="107">
        <v>185</v>
      </c>
      <c r="H37" s="246">
        <v>82</v>
      </c>
      <c r="I37" s="108">
        <v>187</v>
      </c>
      <c r="J37" s="246" t="s">
        <v>488</v>
      </c>
      <c r="K37" s="108">
        <v>5</v>
      </c>
      <c r="L37" s="246">
        <v>28</v>
      </c>
      <c r="M37" s="108">
        <v>107</v>
      </c>
      <c r="N37" s="246">
        <v>9</v>
      </c>
      <c r="O37" s="108">
        <v>43</v>
      </c>
      <c r="P37" s="246">
        <v>6</v>
      </c>
      <c r="Q37" s="108">
        <v>10</v>
      </c>
      <c r="R37" s="246">
        <v>6</v>
      </c>
      <c r="S37" s="108">
        <v>30</v>
      </c>
      <c r="T37" s="246">
        <v>4</v>
      </c>
      <c r="U37" s="108">
        <v>4</v>
      </c>
      <c r="V37" s="246" t="s">
        <v>488</v>
      </c>
      <c r="W37" s="108" t="s">
        <v>488</v>
      </c>
      <c r="X37" s="107">
        <v>5</v>
      </c>
      <c r="Y37" s="238">
        <v>15</v>
      </c>
      <c r="Z37" s="107">
        <v>290</v>
      </c>
      <c r="AA37" s="107">
        <v>384</v>
      </c>
      <c r="AB37" s="100"/>
      <c r="AC37" s="100"/>
    </row>
    <row r="38" spans="1:29" ht="12.75" customHeight="1">
      <c r="A38" s="178" t="s">
        <v>142</v>
      </c>
      <c r="B38" s="228">
        <v>512</v>
      </c>
      <c r="C38" s="107">
        <v>667</v>
      </c>
      <c r="D38" s="246">
        <v>391</v>
      </c>
      <c r="E38" s="108">
        <v>570</v>
      </c>
      <c r="F38" s="107">
        <v>357</v>
      </c>
      <c r="G38" s="107">
        <v>521</v>
      </c>
      <c r="H38" s="246">
        <v>166</v>
      </c>
      <c r="I38" s="108">
        <v>222</v>
      </c>
      <c r="J38" s="246">
        <v>171</v>
      </c>
      <c r="K38" s="108">
        <v>268</v>
      </c>
      <c r="L38" s="246" t="s">
        <v>488</v>
      </c>
      <c r="M38" s="108" t="s">
        <v>488</v>
      </c>
      <c r="N38" s="246">
        <v>24</v>
      </c>
      <c r="O38" s="108">
        <v>124</v>
      </c>
      <c r="P38" s="246" t="s">
        <v>488</v>
      </c>
      <c r="Q38" s="108">
        <v>13</v>
      </c>
      <c r="R38" s="246">
        <v>25</v>
      </c>
      <c r="S38" s="108">
        <v>56</v>
      </c>
      <c r="T38" s="246">
        <v>6</v>
      </c>
      <c r="U38" s="108">
        <v>12</v>
      </c>
      <c r="V38" s="246">
        <v>18</v>
      </c>
      <c r="W38" s="108">
        <v>23</v>
      </c>
      <c r="X38" s="107" t="s">
        <v>488</v>
      </c>
      <c r="Y38" s="238" t="s">
        <v>488</v>
      </c>
      <c r="Z38" s="107">
        <v>782</v>
      </c>
      <c r="AA38" s="107">
        <v>989</v>
      </c>
      <c r="AB38" s="100"/>
      <c r="AC38" s="100"/>
    </row>
    <row r="39" spans="1:29" ht="12.75" customHeight="1">
      <c r="A39" s="178" t="s">
        <v>143</v>
      </c>
      <c r="B39" s="228">
        <v>3898</v>
      </c>
      <c r="C39" s="107">
        <v>4772</v>
      </c>
      <c r="D39" s="246">
        <v>2487</v>
      </c>
      <c r="E39" s="108">
        <v>3589</v>
      </c>
      <c r="F39" s="107">
        <v>2480</v>
      </c>
      <c r="G39" s="107">
        <v>3580</v>
      </c>
      <c r="H39" s="246">
        <v>1611</v>
      </c>
      <c r="I39" s="108">
        <v>2217</v>
      </c>
      <c r="J39" s="246">
        <v>21</v>
      </c>
      <c r="K39" s="108">
        <v>43</v>
      </c>
      <c r="L39" s="246">
        <v>119</v>
      </c>
      <c r="M39" s="108">
        <v>135</v>
      </c>
      <c r="N39" s="246">
        <v>146</v>
      </c>
      <c r="O39" s="108">
        <v>679</v>
      </c>
      <c r="P39" s="246">
        <v>149</v>
      </c>
      <c r="Q39" s="108">
        <v>237</v>
      </c>
      <c r="R39" s="246">
        <v>4</v>
      </c>
      <c r="S39" s="108">
        <v>5</v>
      </c>
      <c r="T39" s="246">
        <v>44</v>
      </c>
      <c r="U39" s="108">
        <v>59</v>
      </c>
      <c r="V39" s="246">
        <v>34</v>
      </c>
      <c r="W39" s="108">
        <v>43</v>
      </c>
      <c r="X39" s="107">
        <v>20</v>
      </c>
      <c r="Y39" s="238">
        <v>26</v>
      </c>
      <c r="Z39" s="107">
        <v>6078</v>
      </c>
      <c r="AA39" s="107">
        <v>7386</v>
      </c>
      <c r="AB39" s="100"/>
      <c r="AC39" s="100"/>
    </row>
    <row r="40" spans="1:29" ht="12.75" customHeight="1">
      <c r="A40" s="178" t="s">
        <v>144</v>
      </c>
      <c r="B40" s="228">
        <v>270</v>
      </c>
      <c r="C40" s="107">
        <v>333</v>
      </c>
      <c r="D40" s="246">
        <v>185</v>
      </c>
      <c r="E40" s="108">
        <v>269</v>
      </c>
      <c r="F40" s="107">
        <v>185</v>
      </c>
      <c r="G40" s="107">
        <v>269</v>
      </c>
      <c r="H40" s="246">
        <v>55</v>
      </c>
      <c r="I40" s="108">
        <v>80</v>
      </c>
      <c r="J40" s="246">
        <v>0</v>
      </c>
      <c r="K40" s="108">
        <v>0</v>
      </c>
      <c r="L40" s="246">
        <v>7</v>
      </c>
      <c r="M40" s="108">
        <v>18</v>
      </c>
      <c r="N40" s="246">
        <v>18</v>
      </c>
      <c r="O40" s="108">
        <v>47</v>
      </c>
      <c r="P40" s="246">
        <v>8</v>
      </c>
      <c r="Q40" s="108">
        <v>17</v>
      </c>
      <c r="R40" s="246">
        <v>11</v>
      </c>
      <c r="S40" s="108">
        <v>16</v>
      </c>
      <c r="T40" s="246" t="s">
        <v>488</v>
      </c>
      <c r="U40" s="108">
        <v>4</v>
      </c>
      <c r="V40" s="246" t="s">
        <v>488</v>
      </c>
      <c r="W40" s="108" t="s">
        <v>488</v>
      </c>
      <c r="X40" s="107">
        <v>0</v>
      </c>
      <c r="Y40" s="238">
        <v>0</v>
      </c>
      <c r="Z40" s="107">
        <v>361</v>
      </c>
      <c r="AA40" s="107">
        <v>449</v>
      </c>
      <c r="AB40" s="100"/>
      <c r="AC40" s="100"/>
    </row>
    <row r="41" spans="1:29" ht="12.75" customHeight="1">
      <c r="A41" s="178" t="s">
        <v>145</v>
      </c>
      <c r="B41" s="228">
        <v>660</v>
      </c>
      <c r="C41" s="107">
        <v>819</v>
      </c>
      <c r="D41" s="246">
        <v>735</v>
      </c>
      <c r="E41" s="108">
        <v>935</v>
      </c>
      <c r="F41" s="107">
        <v>452</v>
      </c>
      <c r="G41" s="107">
        <v>648</v>
      </c>
      <c r="H41" s="246">
        <v>222</v>
      </c>
      <c r="I41" s="108">
        <v>288</v>
      </c>
      <c r="J41" s="246">
        <v>103</v>
      </c>
      <c r="K41" s="108">
        <v>145</v>
      </c>
      <c r="L41" s="246">
        <v>26</v>
      </c>
      <c r="M41" s="108">
        <v>47</v>
      </c>
      <c r="N41" s="246">
        <v>24</v>
      </c>
      <c r="O41" s="108">
        <v>60</v>
      </c>
      <c r="P41" s="246">
        <v>16</v>
      </c>
      <c r="Q41" s="108">
        <v>22</v>
      </c>
      <c r="R41" s="246">
        <v>32</v>
      </c>
      <c r="S41" s="108">
        <v>59</v>
      </c>
      <c r="T41" s="246" t="s">
        <v>488</v>
      </c>
      <c r="U41" s="108" t="s">
        <v>488</v>
      </c>
      <c r="V41" s="246" t="s">
        <v>488</v>
      </c>
      <c r="W41" s="108" t="s">
        <v>488</v>
      </c>
      <c r="X41" s="107">
        <v>0</v>
      </c>
      <c r="Y41" s="238">
        <v>0</v>
      </c>
      <c r="Z41" s="107">
        <v>958</v>
      </c>
      <c r="AA41" s="107">
        <v>1158</v>
      </c>
      <c r="AB41" s="100"/>
      <c r="AC41" s="100"/>
    </row>
    <row r="42" spans="1:29" ht="12.75" customHeight="1">
      <c r="A42" s="176" t="s">
        <v>146</v>
      </c>
      <c r="B42" s="177">
        <v>6778</v>
      </c>
      <c r="C42" s="177">
        <v>8560</v>
      </c>
      <c r="D42" s="244">
        <v>4566</v>
      </c>
      <c r="E42" s="185">
        <v>6756</v>
      </c>
      <c r="F42" s="177">
        <v>4097</v>
      </c>
      <c r="G42" s="177">
        <v>6218</v>
      </c>
      <c r="H42" s="244">
        <v>2491</v>
      </c>
      <c r="I42" s="185">
        <v>3342</v>
      </c>
      <c r="J42" s="244">
        <v>2384</v>
      </c>
      <c r="K42" s="185">
        <v>3430</v>
      </c>
      <c r="L42" s="244">
        <v>283</v>
      </c>
      <c r="M42" s="185">
        <v>561</v>
      </c>
      <c r="N42" s="244">
        <v>240</v>
      </c>
      <c r="O42" s="185">
        <v>1103</v>
      </c>
      <c r="P42" s="244">
        <v>267</v>
      </c>
      <c r="Q42" s="185">
        <v>450</v>
      </c>
      <c r="R42" s="244">
        <v>270</v>
      </c>
      <c r="S42" s="185">
        <v>472</v>
      </c>
      <c r="T42" s="244">
        <v>58</v>
      </c>
      <c r="U42" s="185">
        <v>81</v>
      </c>
      <c r="V42" s="244">
        <v>48</v>
      </c>
      <c r="W42" s="185">
        <v>59</v>
      </c>
      <c r="X42" s="177">
        <v>126</v>
      </c>
      <c r="Y42" s="245">
        <v>241</v>
      </c>
      <c r="Z42" s="177">
        <v>10299</v>
      </c>
      <c r="AA42" s="177">
        <v>12686</v>
      </c>
      <c r="AB42" s="100"/>
      <c r="AC42" s="100"/>
    </row>
    <row r="43" spans="1:29" ht="12.75" customHeight="1">
      <c r="A43" s="178" t="s">
        <v>147</v>
      </c>
      <c r="B43" s="228">
        <v>2303</v>
      </c>
      <c r="C43" s="107">
        <v>2829</v>
      </c>
      <c r="D43" s="246">
        <v>1507</v>
      </c>
      <c r="E43" s="108">
        <v>2181</v>
      </c>
      <c r="F43" s="107">
        <v>1329</v>
      </c>
      <c r="G43" s="107">
        <v>1975</v>
      </c>
      <c r="H43" s="246">
        <v>829</v>
      </c>
      <c r="I43" s="108">
        <v>1131</v>
      </c>
      <c r="J43" s="246">
        <v>1582</v>
      </c>
      <c r="K43" s="108">
        <v>2110</v>
      </c>
      <c r="L43" s="246">
        <v>68</v>
      </c>
      <c r="M43" s="108">
        <v>105</v>
      </c>
      <c r="N43" s="246">
        <v>80</v>
      </c>
      <c r="O43" s="108">
        <v>293</v>
      </c>
      <c r="P43" s="246">
        <v>51</v>
      </c>
      <c r="Q43" s="108">
        <v>100</v>
      </c>
      <c r="R43" s="246">
        <v>90</v>
      </c>
      <c r="S43" s="108">
        <v>142</v>
      </c>
      <c r="T43" s="246">
        <v>16</v>
      </c>
      <c r="U43" s="108">
        <v>22</v>
      </c>
      <c r="V43" s="246">
        <v>0</v>
      </c>
      <c r="W43" s="108">
        <v>0</v>
      </c>
      <c r="X43" s="107">
        <v>8</v>
      </c>
      <c r="Y43" s="238">
        <v>9</v>
      </c>
      <c r="Z43" s="107">
        <v>3439</v>
      </c>
      <c r="AA43" s="107">
        <v>4158</v>
      </c>
      <c r="AB43" s="100"/>
      <c r="AC43" s="100"/>
    </row>
    <row r="44" spans="1:29" ht="12.75" customHeight="1">
      <c r="A44" s="178" t="s">
        <v>148</v>
      </c>
      <c r="B44" s="228">
        <v>463</v>
      </c>
      <c r="C44" s="107">
        <v>619</v>
      </c>
      <c r="D44" s="246">
        <v>509</v>
      </c>
      <c r="E44" s="108">
        <v>694</v>
      </c>
      <c r="F44" s="107">
        <v>308</v>
      </c>
      <c r="G44" s="107">
        <v>479</v>
      </c>
      <c r="H44" s="246">
        <v>132</v>
      </c>
      <c r="I44" s="108">
        <v>179</v>
      </c>
      <c r="J44" s="246">
        <v>111</v>
      </c>
      <c r="K44" s="108">
        <v>170</v>
      </c>
      <c r="L44" s="246">
        <v>10</v>
      </c>
      <c r="M44" s="108">
        <v>22</v>
      </c>
      <c r="N44" s="246">
        <v>14</v>
      </c>
      <c r="O44" s="108">
        <v>62</v>
      </c>
      <c r="P44" s="246">
        <v>18</v>
      </c>
      <c r="Q44" s="108">
        <v>36</v>
      </c>
      <c r="R44" s="246">
        <v>5</v>
      </c>
      <c r="S44" s="108">
        <v>10</v>
      </c>
      <c r="T44" s="246">
        <v>0</v>
      </c>
      <c r="U44" s="108">
        <v>4</v>
      </c>
      <c r="V44" s="246">
        <v>4</v>
      </c>
      <c r="W44" s="108">
        <v>7</v>
      </c>
      <c r="X44" s="107">
        <v>0</v>
      </c>
      <c r="Y44" s="238">
        <v>0</v>
      </c>
      <c r="Z44" s="107">
        <v>649</v>
      </c>
      <c r="AA44" s="107">
        <v>846</v>
      </c>
      <c r="AB44" s="100"/>
      <c r="AC44" s="100"/>
    </row>
    <row r="45" spans="1:29" ht="12.75" customHeight="1">
      <c r="A45" s="178" t="s">
        <v>149</v>
      </c>
      <c r="B45" s="228">
        <v>227</v>
      </c>
      <c r="C45" s="107">
        <v>311</v>
      </c>
      <c r="D45" s="246">
        <v>131</v>
      </c>
      <c r="E45" s="108">
        <v>235</v>
      </c>
      <c r="F45" s="107">
        <v>131</v>
      </c>
      <c r="G45" s="107">
        <v>234</v>
      </c>
      <c r="H45" s="246">
        <v>58</v>
      </c>
      <c r="I45" s="108">
        <v>85</v>
      </c>
      <c r="J45" s="246">
        <v>61</v>
      </c>
      <c r="K45" s="108">
        <v>103</v>
      </c>
      <c r="L45" s="246">
        <v>22</v>
      </c>
      <c r="M45" s="108">
        <v>47</v>
      </c>
      <c r="N45" s="246">
        <v>8</v>
      </c>
      <c r="O45" s="108">
        <v>48</v>
      </c>
      <c r="P45" s="246">
        <v>19</v>
      </c>
      <c r="Q45" s="108">
        <v>28</v>
      </c>
      <c r="R45" s="246">
        <v>10</v>
      </c>
      <c r="S45" s="108">
        <v>17</v>
      </c>
      <c r="T45" s="246" t="s">
        <v>488</v>
      </c>
      <c r="U45" s="108">
        <v>4</v>
      </c>
      <c r="V45" s="246" t="s">
        <v>488</v>
      </c>
      <c r="W45" s="108" t="s">
        <v>488</v>
      </c>
      <c r="X45" s="107">
        <v>0</v>
      </c>
      <c r="Y45" s="238">
        <v>0</v>
      </c>
      <c r="Z45" s="107">
        <v>319</v>
      </c>
      <c r="AA45" s="107">
        <v>431</v>
      </c>
      <c r="AB45" s="100"/>
      <c r="AC45" s="100"/>
    </row>
    <row r="46" spans="1:29" ht="12.75" customHeight="1">
      <c r="A46" s="178" t="s">
        <v>150</v>
      </c>
      <c r="B46" s="228">
        <v>916</v>
      </c>
      <c r="C46" s="107">
        <v>1166</v>
      </c>
      <c r="D46" s="246">
        <v>596</v>
      </c>
      <c r="E46" s="108">
        <v>873</v>
      </c>
      <c r="F46" s="107">
        <v>567</v>
      </c>
      <c r="G46" s="107">
        <v>841</v>
      </c>
      <c r="H46" s="246">
        <v>293</v>
      </c>
      <c r="I46" s="108">
        <v>390</v>
      </c>
      <c r="J46" s="246">
        <v>209</v>
      </c>
      <c r="K46" s="108">
        <v>320</v>
      </c>
      <c r="L46" s="246">
        <v>23</v>
      </c>
      <c r="M46" s="108">
        <v>38</v>
      </c>
      <c r="N46" s="246">
        <v>44</v>
      </c>
      <c r="O46" s="108">
        <v>209</v>
      </c>
      <c r="P46" s="246">
        <v>38</v>
      </c>
      <c r="Q46" s="108">
        <v>52</v>
      </c>
      <c r="R46" s="246">
        <v>58</v>
      </c>
      <c r="S46" s="108">
        <v>87</v>
      </c>
      <c r="T46" s="246">
        <v>9</v>
      </c>
      <c r="U46" s="108">
        <v>10</v>
      </c>
      <c r="V46" s="246" t="s">
        <v>488</v>
      </c>
      <c r="W46" s="108" t="s">
        <v>488</v>
      </c>
      <c r="X46" s="107">
        <v>45</v>
      </c>
      <c r="Y46" s="238">
        <v>75</v>
      </c>
      <c r="Z46" s="107">
        <v>1340</v>
      </c>
      <c r="AA46" s="107">
        <v>1675</v>
      </c>
      <c r="AB46" s="100"/>
      <c r="AC46" s="100"/>
    </row>
    <row r="47" spans="1:29" ht="12.75" customHeight="1">
      <c r="A47" s="178" t="s">
        <v>151</v>
      </c>
      <c r="B47" s="228">
        <v>1296</v>
      </c>
      <c r="C47" s="107">
        <v>1638</v>
      </c>
      <c r="D47" s="246">
        <v>889</v>
      </c>
      <c r="E47" s="108">
        <v>1348</v>
      </c>
      <c r="F47" s="107">
        <v>873</v>
      </c>
      <c r="G47" s="107">
        <v>1320</v>
      </c>
      <c r="H47" s="246">
        <v>600</v>
      </c>
      <c r="I47" s="108">
        <v>771</v>
      </c>
      <c r="J47" s="246">
        <v>180</v>
      </c>
      <c r="K47" s="108">
        <v>319</v>
      </c>
      <c r="L47" s="246">
        <v>0</v>
      </c>
      <c r="M47" s="108">
        <v>0</v>
      </c>
      <c r="N47" s="246">
        <v>26</v>
      </c>
      <c r="O47" s="108">
        <v>184</v>
      </c>
      <c r="P47" s="246">
        <v>70</v>
      </c>
      <c r="Q47" s="108">
        <v>100</v>
      </c>
      <c r="R47" s="246">
        <v>59</v>
      </c>
      <c r="S47" s="108">
        <v>123</v>
      </c>
      <c r="T47" s="246">
        <v>10</v>
      </c>
      <c r="U47" s="108">
        <v>16</v>
      </c>
      <c r="V47" s="246">
        <v>28</v>
      </c>
      <c r="W47" s="108">
        <v>34</v>
      </c>
      <c r="X47" s="107">
        <v>0</v>
      </c>
      <c r="Y47" s="238">
        <v>0</v>
      </c>
      <c r="Z47" s="107">
        <v>2114</v>
      </c>
      <c r="AA47" s="107">
        <v>2577</v>
      </c>
      <c r="AB47" s="100"/>
      <c r="AC47" s="100"/>
    </row>
    <row r="48" spans="1:29" ht="12.75" customHeight="1">
      <c r="A48" s="178" t="s">
        <v>152</v>
      </c>
      <c r="B48" s="228">
        <v>375</v>
      </c>
      <c r="C48" s="107">
        <v>485</v>
      </c>
      <c r="D48" s="246">
        <v>235</v>
      </c>
      <c r="E48" s="108">
        <v>365</v>
      </c>
      <c r="F48" s="107">
        <v>234</v>
      </c>
      <c r="G48" s="107">
        <v>364</v>
      </c>
      <c r="H48" s="246">
        <v>129</v>
      </c>
      <c r="I48" s="108">
        <v>171</v>
      </c>
      <c r="J48" s="246">
        <v>66</v>
      </c>
      <c r="K48" s="108">
        <v>112</v>
      </c>
      <c r="L48" s="246">
        <v>17</v>
      </c>
      <c r="M48" s="108">
        <v>60</v>
      </c>
      <c r="N48" s="246">
        <v>20</v>
      </c>
      <c r="O48" s="108">
        <v>94</v>
      </c>
      <c r="P48" s="246">
        <v>16</v>
      </c>
      <c r="Q48" s="108">
        <v>39</v>
      </c>
      <c r="R48" s="246">
        <v>11</v>
      </c>
      <c r="S48" s="108">
        <v>24</v>
      </c>
      <c r="T48" s="246" t="s">
        <v>488</v>
      </c>
      <c r="U48" s="108">
        <v>4</v>
      </c>
      <c r="V48" s="246">
        <v>0</v>
      </c>
      <c r="W48" s="108" t="s">
        <v>488</v>
      </c>
      <c r="X48" s="107">
        <v>0</v>
      </c>
      <c r="Y48" s="238">
        <v>0</v>
      </c>
      <c r="Z48" s="107">
        <v>557</v>
      </c>
      <c r="AA48" s="107">
        <v>708</v>
      </c>
      <c r="AB48" s="100"/>
      <c r="AC48" s="100"/>
    </row>
    <row r="49" spans="1:29" ht="12.75" customHeight="1">
      <c r="A49" s="178" t="s">
        <v>153</v>
      </c>
      <c r="B49" s="228">
        <v>801</v>
      </c>
      <c r="C49" s="107">
        <v>1001</v>
      </c>
      <c r="D49" s="246">
        <v>372</v>
      </c>
      <c r="E49" s="108">
        <v>590</v>
      </c>
      <c r="F49" s="107">
        <v>361</v>
      </c>
      <c r="G49" s="107">
        <v>572</v>
      </c>
      <c r="H49" s="246">
        <v>290</v>
      </c>
      <c r="I49" s="108">
        <v>389</v>
      </c>
      <c r="J49" s="246">
        <v>80</v>
      </c>
      <c r="K49" s="108">
        <v>146</v>
      </c>
      <c r="L49" s="246">
        <v>100</v>
      </c>
      <c r="M49" s="108">
        <v>221</v>
      </c>
      <c r="N49" s="246">
        <v>22</v>
      </c>
      <c r="O49" s="108">
        <v>101</v>
      </c>
      <c r="P49" s="246">
        <v>7</v>
      </c>
      <c r="Q49" s="108">
        <v>23</v>
      </c>
      <c r="R49" s="246">
        <v>25</v>
      </c>
      <c r="S49" s="108">
        <v>48</v>
      </c>
      <c r="T49" s="246">
        <v>8</v>
      </c>
      <c r="U49" s="108">
        <v>10</v>
      </c>
      <c r="V49" s="246">
        <v>6</v>
      </c>
      <c r="W49" s="108">
        <v>7</v>
      </c>
      <c r="X49" s="107">
        <v>73</v>
      </c>
      <c r="Y49" s="238">
        <v>152</v>
      </c>
      <c r="Z49" s="107">
        <v>1162</v>
      </c>
      <c r="AA49" s="107">
        <v>1407</v>
      </c>
      <c r="AB49" s="100"/>
      <c r="AC49" s="100"/>
    </row>
    <row r="50" spans="1:29" ht="12.75" customHeight="1">
      <c r="A50" s="178" t="s">
        <v>154</v>
      </c>
      <c r="B50" s="228">
        <v>191</v>
      </c>
      <c r="C50" s="107">
        <v>238</v>
      </c>
      <c r="D50" s="246">
        <v>193</v>
      </c>
      <c r="E50" s="108">
        <v>253</v>
      </c>
      <c r="F50" s="107">
        <v>161</v>
      </c>
      <c r="G50" s="107">
        <v>220</v>
      </c>
      <c r="H50" s="246">
        <v>96</v>
      </c>
      <c r="I50" s="108">
        <v>128</v>
      </c>
      <c r="J50" s="246">
        <v>54</v>
      </c>
      <c r="K50" s="108">
        <v>86</v>
      </c>
      <c r="L50" s="246">
        <v>22</v>
      </c>
      <c r="M50" s="108">
        <v>38</v>
      </c>
      <c r="N50" s="246">
        <v>15</v>
      </c>
      <c r="O50" s="108">
        <v>59</v>
      </c>
      <c r="P50" s="246">
        <v>18</v>
      </c>
      <c r="Q50" s="108">
        <v>27</v>
      </c>
      <c r="R50" s="246">
        <v>5</v>
      </c>
      <c r="S50" s="108">
        <v>8</v>
      </c>
      <c r="T50" s="246" t="s">
        <v>488</v>
      </c>
      <c r="U50" s="108">
        <v>4</v>
      </c>
      <c r="V50" s="246" t="s">
        <v>488</v>
      </c>
      <c r="W50" s="108" t="s">
        <v>488</v>
      </c>
      <c r="X50" s="107">
        <v>0</v>
      </c>
      <c r="Y50" s="238">
        <v>5</v>
      </c>
      <c r="Z50" s="107">
        <v>414</v>
      </c>
      <c r="AA50" s="107">
        <v>494</v>
      </c>
      <c r="AB50" s="100"/>
      <c r="AC50" s="100"/>
    </row>
    <row r="51" spans="1:29" ht="12.75" customHeight="1">
      <c r="A51" s="178" t="s">
        <v>155</v>
      </c>
      <c r="B51" s="228">
        <v>206</v>
      </c>
      <c r="C51" s="107">
        <v>281</v>
      </c>
      <c r="D51" s="246">
        <v>134</v>
      </c>
      <c r="E51" s="108">
        <v>221</v>
      </c>
      <c r="F51" s="107">
        <v>133</v>
      </c>
      <c r="G51" s="107">
        <v>217</v>
      </c>
      <c r="H51" s="246">
        <v>64</v>
      </c>
      <c r="I51" s="108">
        <v>99</v>
      </c>
      <c r="J51" s="246">
        <v>41</v>
      </c>
      <c r="K51" s="108">
        <v>66</v>
      </c>
      <c r="L51" s="246">
        <v>21</v>
      </c>
      <c r="M51" s="108">
        <v>30</v>
      </c>
      <c r="N51" s="246">
        <v>11</v>
      </c>
      <c r="O51" s="108">
        <v>53</v>
      </c>
      <c r="P51" s="246">
        <v>30</v>
      </c>
      <c r="Q51" s="108">
        <v>45</v>
      </c>
      <c r="R51" s="246">
        <v>7</v>
      </c>
      <c r="S51" s="108">
        <v>13</v>
      </c>
      <c r="T51" s="246">
        <v>6</v>
      </c>
      <c r="U51" s="108">
        <v>7</v>
      </c>
      <c r="V51" s="246">
        <v>6</v>
      </c>
      <c r="W51" s="108">
        <v>6</v>
      </c>
      <c r="X51" s="107">
        <v>0</v>
      </c>
      <c r="Y51" s="238">
        <v>0</v>
      </c>
      <c r="Z51" s="107">
        <v>305</v>
      </c>
      <c r="AA51" s="107">
        <v>410</v>
      </c>
      <c r="AB51" s="100"/>
      <c r="AC51" s="100"/>
    </row>
    <row r="52" spans="1:29" ht="12.75" customHeight="1">
      <c r="A52" s="176" t="s">
        <v>156</v>
      </c>
      <c r="B52" s="177">
        <v>9794</v>
      </c>
      <c r="C52" s="177">
        <v>12582</v>
      </c>
      <c r="D52" s="244">
        <v>8616</v>
      </c>
      <c r="E52" s="185">
        <v>11767</v>
      </c>
      <c r="F52" s="177">
        <v>6473</v>
      </c>
      <c r="G52" s="177">
        <v>9607</v>
      </c>
      <c r="H52" s="244">
        <v>4285</v>
      </c>
      <c r="I52" s="185">
        <v>5655</v>
      </c>
      <c r="J52" s="244">
        <v>3077</v>
      </c>
      <c r="K52" s="185">
        <v>4404</v>
      </c>
      <c r="L52" s="244">
        <v>1566</v>
      </c>
      <c r="M52" s="185">
        <v>2580</v>
      </c>
      <c r="N52" s="244">
        <v>420</v>
      </c>
      <c r="O52" s="185">
        <v>1815</v>
      </c>
      <c r="P52" s="244">
        <v>355</v>
      </c>
      <c r="Q52" s="185">
        <v>581</v>
      </c>
      <c r="R52" s="247">
        <v>321</v>
      </c>
      <c r="S52" s="185">
        <v>541</v>
      </c>
      <c r="T52" s="244">
        <v>116</v>
      </c>
      <c r="U52" s="185">
        <v>137</v>
      </c>
      <c r="V52" s="244">
        <v>28</v>
      </c>
      <c r="W52" s="185">
        <v>35</v>
      </c>
      <c r="X52" s="177" t="s">
        <v>488</v>
      </c>
      <c r="Y52" s="245" t="s">
        <v>488</v>
      </c>
      <c r="Z52" s="177">
        <v>15211</v>
      </c>
      <c r="AA52" s="177">
        <v>18715</v>
      </c>
      <c r="AB52" s="100"/>
      <c r="AC52" s="100"/>
    </row>
    <row r="53" spans="1:29" ht="12.75" customHeight="1">
      <c r="A53" s="178" t="s">
        <v>157</v>
      </c>
      <c r="B53" s="228">
        <v>174</v>
      </c>
      <c r="C53" s="107">
        <v>225</v>
      </c>
      <c r="D53" s="246">
        <v>112</v>
      </c>
      <c r="E53" s="108">
        <v>170</v>
      </c>
      <c r="F53" s="107">
        <v>103</v>
      </c>
      <c r="G53" s="107">
        <v>155</v>
      </c>
      <c r="H53" s="246">
        <v>43</v>
      </c>
      <c r="I53" s="108">
        <v>64</v>
      </c>
      <c r="J53" s="246">
        <v>73</v>
      </c>
      <c r="K53" s="108">
        <v>108</v>
      </c>
      <c r="L53" s="246">
        <v>36</v>
      </c>
      <c r="M53" s="108">
        <v>54</v>
      </c>
      <c r="N53" s="246">
        <v>5</v>
      </c>
      <c r="O53" s="108">
        <v>22</v>
      </c>
      <c r="P53" s="246" t="s">
        <v>488</v>
      </c>
      <c r="Q53" s="108">
        <v>7</v>
      </c>
      <c r="R53" s="246">
        <v>10</v>
      </c>
      <c r="S53" s="108">
        <v>16</v>
      </c>
      <c r="T53" s="246" t="s">
        <v>488</v>
      </c>
      <c r="U53" s="108" t="s">
        <v>488</v>
      </c>
      <c r="V53" s="246" t="s">
        <v>488</v>
      </c>
      <c r="W53" s="108" t="s">
        <v>488</v>
      </c>
      <c r="X53" s="107">
        <v>0</v>
      </c>
      <c r="Y53" s="238">
        <v>0</v>
      </c>
      <c r="Z53" s="107">
        <v>246</v>
      </c>
      <c r="AA53" s="107">
        <v>305</v>
      </c>
      <c r="AB53" s="100"/>
      <c r="AC53" s="100"/>
    </row>
    <row r="54" spans="1:29" ht="12.75" customHeight="1">
      <c r="A54" s="178" t="s">
        <v>158</v>
      </c>
      <c r="B54" s="228">
        <v>521</v>
      </c>
      <c r="C54" s="107">
        <v>684</v>
      </c>
      <c r="D54" s="246">
        <v>444</v>
      </c>
      <c r="E54" s="108">
        <v>639</v>
      </c>
      <c r="F54" s="107">
        <v>444</v>
      </c>
      <c r="G54" s="107">
        <v>635</v>
      </c>
      <c r="H54" s="246">
        <v>205</v>
      </c>
      <c r="I54" s="108">
        <v>282</v>
      </c>
      <c r="J54" s="246">
        <v>130</v>
      </c>
      <c r="K54" s="108">
        <v>198</v>
      </c>
      <c r="L54" s="246">
        <v>24</v>
      </c>
      <c r="M54" s="108">
        <v>50</v>
      </c>
      <c r="N54" s="246">
        <v>35</v>
      </c>
      <c r="O54" s="108">
        <v>131</v>
      </c>
      <c r="P54" s="246">
        <v>20</v>
      </c>
      <c r="Q54" s="108">
        <v>44</v>
      </c>
      <c r="R54" s="246">
        <v>39</v>
      </c>
      <c r="S54" s="108">
        <v>52</v>
      </c>
      <c r="T54" s="246">
        <v>0</v>
      </c>
      <c r="U54" s="108">
        <v>0</v>
      </c>
      <c r="V54" s="246">
        <v>0</v>
      </c>
      <c r="W54" s="108">
        <v>0</v>
      </c>
      <c r="X54" s="107">
        <v>0</v>
      </c>
      <c r="Y54" s="238">
        <v>0</v>
      </c>
      <c r="Z54" s="107">
        <v>850</v>
      </c>
      <c r="AA54" s="107">
        <v>1057</v>
      </c>
      <c r="AB54" s="100"/>
      <c r="AC54" s="100"/>
    </row>
    <row r="55" spans="1:29" ht="12.75" customHeight="1">
      <c r="A55" s="178" t="s">
        <v>159</v>
      </c>
      <c r="B55" s="228">
        <v>314</v>
      </c>
      <c r="C55" s="107">
        <v>389</v>
      </c>
      <c r="D55" s="246">
        <v>348</v>
      </c>
      <c r="E55" s="108">
        <v>431</v>
      </c>
      <c r="F55" s="107">
        <v>222</v>
      </c>
      <c r="G55" s="107">
        <v>308</v>
      </c>
      <c r="H55" s="246">
        <v>95</v>
      </c>
      <c r="I55" s="108">
        <v>124</v>
      </c>
      <c r="J55" s="246">
        <v>94</v>
      </c>
      <c r="K55" s="108">
        <v>136</v>
      </c>
      <c r="L55" s="246">
        <v>92</v>
      </c>
      <c r="M55" s="108">
        <v>112</v>
      </c>
      <c r="N55" s="246">
        <v>7</v>
      </c>
      <c r="O55" s="108">
        <v>47</v>
      </c>
      <c r="P55" s="246">
        <v>12</v>
      </c>
      <c r="Q55" s="108">
        <v>20</v>
      </c>
      <c r="R55" s="246">
        <v>21</v>
      </c>
      <c r="S55" s="108">
        <v>33</v>
      </c>
      <c r="T55" s="246">
        <v>12</v>
      </c>
      <c r="U55" s="108">
        <v>14</v>
      </c>
      <c r="V55" s="246" t="s">
        <v>488</v>
      </c>
      <c r="W55" s="108" t="s">
        <v>488</v>
      </c>
      <c r="X55" s="107">
        <v>0</v>
      </c>
      <c r="Y55" s="238">
        <v>0</v>
      </c>
      <c r="Z55" s="107">
        <v>452</v>
      </c>
      <c r="AA55" s="107">
        <v>548</v>
      </c>
      <c r="AB55" s="100"/>
      <c r="AC55" s="100"/>
    </row>
    <row r="56" spans="1:29" ht="12.75" customHeight="1">
      <c r="A56" s="178" t="s">
        <v>160</v>
      </c>
      <c r="B56" s="228">
        <v>3203</v>
      </c>
      <c r="C56" s="107">
        <v>3999</v>
      </c>
      <c r="D56" s="246">
        <v>3072</v>
      </c>
      <c r="E56" s="108">
        <v>3957</v>
      </c>
      <c r="F56" s="107">
        <v>1619</v>
      </c>
      <c r="G56" s="107">
        <v>2499</v>
      </c>
      <c r="H56" s="246">
        <v>1765</v>
      </c>
      <c r="I56" s="108">
        <v>2274</v>
      </c>
      <c r="J56" s="246">
        <v>1064</v>
      </c>
      <c r="K56" s="108">
        <v>1452</v>
      </c>
      <c r="L56" s="246">
        <v>511</v>
      </c>
      <c r="M56" s="108">
        <v>850</v>
      </c>
      <c r="N56" s="246">
        <v>154</v>
      </c>
      <c r="O56" s="108">
        <v>650</v>
      </c>
      <c r="P56" s="246">
        <v>107</v>
      </c>
      <c r="Q56" s="108">
        <v>167</v>
      </c>
      <c r="R56" s="246">
        <v>0</v>
      </c>
      <c r="S56" s="108">
        <v>0</v>
      </c>
      <c r="T56" s="246">
        <v>42</v>
      </c>
      <c r="U56" s="108">
        <v>49</v>
      </c>
      <c r="V56" s="246">
        <v>15</v>
      </c>
      <c r="W56" s="108">
        <v>17</v>
      </c>
      <c r="X56" s="107">
        <v>0</v>
      </c>
      <c r="Y56" s="238">
        <v>0</v>
      </c>
      <c r="Z56" s="107">
        <v>4932</v>
      </c>
      <c r="AA56" s="107">
        <v>5984</v>
      </c>
      <c r="AB56" s="100"/>
      <c r="AC56" s="100"/>
    </row>
    <row r="57" spans="1:29" ht="12.75" customHeight="1">
      <c r="A57" s="178" t="s">
        <v>161</v>
      </c>
      <c r="B57" s="228">
        <v>658</v>
      </c>
      <c r="C57" s="107">
        <v>846</v>
      </c>
      <c r="D57" s="246">
        <v>452</v>
      </c>
      <c r="E57" s="108">
        <v>675</v>
      </c>
      <c r="F57" s="107">
        <v>430</v>
      </c>
      <c r="G57" s="107">
        <v>650</v>
      </c>
      <c r="H57" s="246">
        <v>231</v>
      </c>
      <c r="I57" s="108">
        <v>315</v>
      </c>
      <c r="J57" s="246">
        <v>143</v>
      </c>
      <c r="K57" s="108">
        <v>209</v>
      </c>
      <c r="L57" s="246">
        <v>81</v>
      </c>
      <c r="M57" s="108">
        <v>119</v>
      </c>
      <c r="N57" s="246">
        <v>29</v>
      </c>
      <c r="O57" s="108">
        <v>126</v>
      </c>
      <c r="P57" s="246">
        <v>15</v>
      </c>
      <c r="Q57" s="108">
        <v>32</v>
      </c>
      <c r="R57" s="246">
        <v>35</v>
      </c>
      <c r="S57" s="108">
        <v>63</v>
      </c>
      <c r="T57" s="246">
        <v>8</v>
      </c>
      <c r="U57" s="108">
        <v>10</v>
      </c>
      <c r="V57" s="246">
        <v>7</v>
      </c>
      <c r="W57" s="108">
        <v>8</v>
      </c>
      <c r="X57" s="107">
        <v>0</v>
      </c>
      <c r="Y57" s="238">
        <v>0</v>
      </c>
      <c r="Z57" s="107">
        <v>1005</v>
      </c>
      <c r="AA57" s="107">
        <v>1229</v>
      </c>
      <c r="AB57" s="100"/>
      <c r="AC57" s="100"/>
    </row>
    <row r="58" spans="1:29" ht="12.75" customHeight="1">
      <c r="A58" s="178" t="s">
        <v>162</v>
      </c>
      <c r="B58" s="228">
        <v>1080</v>
      </c>
      <c r="C58" s="107">
        <v>1389</v>
      </c>
      <c r="D58" s="246">
        <v>1199</v>
      </c>
      <c r="E58" s="108">
        <v>1550</v>
      </c>
      <c r="F58" s="107">
        <v>766</v>
      </c>
      <c r="G58" s="107">
        <v>1129</v>
      </c>
      <c r="H58" s="246">
        <v>335</v>
      </c>
      <c r="I58" s="108">
        <v>470</v>
      </c>
      <c r="J58" s="246">
        <v>304</v>
      </c>
      <c r="K58" s="108">
        <v>416</v>
      </c>
      <c r="L58" s="246">
        <v>312</v>
      </c>
      <c r="M58" s="108">
        <v>546</v>
      </c>
      <c r="N58" s="246">
        <v>42</v>
      </c>
      <c r="O58" s="108">
        <v>165</v>
      </c>
      <c r="P58" s="246">
        <v>31</v>
      </c>
      <c r="Q58" s="108">
        <v>47</v>
      </c>
      <c r="R58" s="246">
        <v>39</v>
      </c>
      <c r="S58" s="108">
        <v>68</v>
      </c>
      <c r="T58" s="246" t="s">
        <v>488</v>
      </c>
      <c r="U58" s="108">
        <v>4</v>
      </c>
      <c r="V58" s="246" t="s">
        <v>488</v>
      </c>
      <c r="W58" s="108" t="s">
        <v>488</v>
      </c>
      <c r="X58" s="107">
        <v>0</v>
      </c>
      <c r="Y58" s="238">
        <v>0</v>
      </c>
      <c r="Z58" s="107">
        <v>1544</v>
      </c>
      <c r="AA58" s="107">
        <v>1913</v>
      </c>
      <c r="AB58" s="100"/>
      <c r="AC58" s="100"/>
    </row>
    <row r="59" spans="1:29" ht="12.75" customHeight="1">
      <c r="A59" s="178" t="s">
        <v>163</v>
      </c>
      <c r="B59" s="228">
        <v>2508</v>
      </c>
      <c r="C59" s="107">
        <v>3319</v>
      </c>
      <c r="D59" s="246">
        <v>1996</v>
      </c>
      <c r="E59" s="108">
        <v>2931</v>
      </c>
      <c r="F59" s="107">
        <v>1992</v>
      </c>
      <c r="G59" s="107">
        <v>2928</v>
      </c>
      <c r="H59" s="246">
        <v>1165</v>
      </c>
      <c r="I59" s="108">
        <v>1543</v>
      </c>
      <c r="J59" s="246">
        <v>715</v>
      </c>
      <c r="K59" s="108">
        <v>1086</v>
      </c>
      <c r="L59" s="246">
        <v>371</v>
      </c>
      <c r="M59" s="108">
        <v>634</v>
      </c>
      <c r="N59" s="246">
        <v>75</v>
      </c>
      <c r="O59" s="108">
        <v>361</v>
      </c>
      <c r="P59" s="246">
        <v>93</v>
      </c>
      <c r="Q59" s="108">
        <v>149</v>
      </c>
      <c r="R59" s="246">
        <v>116</v>
      </c>
      <c r="S59" s="108">
        <v>199</v>
      </c>
      <c r="T59" s="246">
        <v>37</v>
      </c>
      <c r="U59" s="108">
        <v>41</v>
      </c>
      <c r="V59" s="246">
        <v>0</v>
      </c>
      <c r="W59" s="108">
        <v>0</v>
      </c>
      <c r="X59" s="107">
        <v>0</v>
      </c>
      <c r="Y59" s="238">
        <v>0</v>
      </c>
      <c r="Z59" s="107">
        <v>4192</v>
      </c>
      <c r="AA59" s="107">
        <v>5209</v>
      </c>
      <c r="AB59" s="100"/>
      <c r="AC59" s="100"/>
    </row>
    <row r="60" spans="1:29" ht="12.75" customHeight="1">
      <c r="A60" s="178" t="s">
        <v>164</v>
      </c>
      <c r="B60" s="228">
        <v>299</v>
      </c>
      <c r="C60" s="107">
        <v>396</v>
      </c>
      <c r="D60" s="246">
        <v>201</v>
      </c>
      <c r="E60" s="108">
        <v>283</v>
      </c>
      <c r="F60" s="107">
        <v>201</v>
      </c>
      <c r="G60" s="107">
        <v>283</v>
      </c>
      <c r="H60" s="246">
        <v>82</v>
      </c>
      <c r="I60" s="108">
        <v>104</v>
      </c>
      <c r="J60" s="246">
        <v>128</v>
      </c>
      <c r="K60" s="108">
        <v>187</v>
      </c>
      <c r="L60" s="246" t="s">
        <v>488</v>
      </c>
      <c r="M60" s="108">
        <v>16</v>
      </c>
      <c r="N60" s="246">
        <v>19</v>
      </c>
      <c r="O60" s="108">
        <v>75</v>
      </c>
      <c r="P60" s="246">
        <v>9</v>
      </c>
      <c r="Q60" s="108">
        <v>16</v>
      </c>
      <c r="R60" s="246">
        <v>16</v>
      </c>
      <c r="S60" s="108">
        <v>24</v>
      </c>
      <c r="T60" s="246">
        <v>0</v>
      </c>
      <c r="U60" s="108">
        <v>0</v>
      </c>
      <c r="V60" s="246">
        <v>0</v>
      </c>
      <c r="W60" s="108">
        <v>0</v>
      </c>
      <c r="X60" s="107">
        <v>0</v>
      </c>
      <c r="Y60" s="238">
        <v>0</v>
      </c>
      <c r="Z60" s="107">
        <v>402</v>
      </c>
      <c r="AA60" s="107">
        <v>526</v>
      </c>
      <c r="AB60" s="100"/>
      <c r="AC60" s="100"/>
    </row>
    <row r="61" spans="1:29" ht="12.75" customHeight="1">
      <c r="A61" s="178" t="s">
        <v>165</v>
      </c>
      <c r="B61" s="228">
        <v>272</v>
      </c>
      <c r="C61" s="107">
        <v>348</v>
      </c>
      <c r="D61" s="246">
        <v>185</v>
      </c>
      <c r="E61" s="108">
        <v>271</v>
      </c>
      <c r="F61" s="107">
        <v>157</v>
      </c>
      <c r="G61" s="107">
        <v>243</v>
      </c>
      <c r="H61" s="246">
        <v>112</v>
      </c>
      <c r="I61" s="108">
        <v>149</v>
      </c>
      <c r="J61" s="246">
        <v>97</v>
      </c>
      <c r="K61" s="108">
        <v>156</v>
      </c>
      <c r="L61" s="246" t="s">
        <v>488</v>
      </c>
      <c r="M61" s="108" t="s">
        <v>488</v>
      </c>
      <c r="N61" s="246">
        <v>16</v>
      </c>
      <c r="O61" s="108">
        <v>62</v>
      </c>
      <c r="P61" s="246">
        <v>11</v>
      </c>
      <c r="Q61" s="108">
        <v>19</v>
      </c>
      <c r="R61" s="246">
        <v>7</v>
      </c>
      <c r="S61" s="108">
        <v>11</v>
      </c>
      <c r="T61" s="246" t="s">
        <v>488</v>
      </c>
      <c r="U61" s="108" t="s">
        <v>488</v>
      </c>
      <c r="V61" s="246" t="s">
        <v>488</v>
      </c>
      <c r="W61" s="108" t="s">
        <v>488</v>
      </c>
      <c r="X61" s="107">
        <v>0</v>
      </c>
      <c r="Y61" s="238">
        <v>0</v>
      </c>
      <c r="Z61" s="107">
        <v>408</v>
      </c>
      <c r="AA61" s="107">
        <v>504</v>
      </c>
      <c r="AB61" s="100"/>
      <c r="AC61" s="100"/>
    </row>
    <row r="62" spans="1:29" ht="12.75" customHeight="1">
      <c r="A62" s="178" t="s">
        <v>166</v>
      </c>
      <c r="B62" s="228">
        <v>226</v>
      </c>
      <c r="C62" s="107">
        <v>294</v>
      </c>
      <c r="D62" s="246">
        <v>209</v>
      </c>
      <c r="E62" s="108">
        <v>283</v>
      </c>
      <c r="F62" s="107">
        <v>204</v>
      </c>
      <c r="G62" s="107">
        <v>277</v>
      </c>
      <c r="H62" s="246">
        <v>30</v>
      </c>
      <c r="I62" s="108">
        <v>42</v>
      </c>
      <c r="J62" s="246">
        <v>127</v>
      </c>
      <c r="K62" s="108">
        <v>181</v>
      </c>
      <c r="L62" s="246">
        <v>18</v>
      </c>
      <c r="M62" s="108">
        <v>27</v>
      </c>
      <c r="N62" s="246">
        <v>14</v>
      </c>
      <c r="O62" s="108">
        <v>44</v>
      </c>
      <c r="P62" s="246">
        <v>13</v>
      </c>
      <c r="Q62" s="108">
        <v>16</v>
      </c>
      <c r="R62" s="246">
        <v>15</v>
      </c>
      <c r="S62" s="108">
        <v>28</v>
      </c>
      <c r="T62" s="246">
        <v>9</v>
      </c>
      <c r="U62" s="108">
        <v>9</v>
      </c>
      <c r="V62" s="246">
        <v>0</v>
      </c>
      <c r="W62" s="108">
        <v>0</v>
      </c>
      <c r="X62" s="107">
        <v>0</v>
      </c>
      <c r="Y62" s="238">
        <v>0</v>
      </c>
      <c r="Z62" s="107">
        <v>351</v>
      </c>
      <c r="AA62" s="107">
        <v>433</v>
      </c>
      <c r="AB62" s="100"/>
      <c r="AC62" s="100"/>
    </row>
    <row r="63" spans="1:29" ht="12.75" customHeight="1">
      <c r="A63" s="178" t="s">
        <v>167</v>
      </c>
      <c r="B63" s="228">
        <v>104</v>
      </c>
      <c r="C63" s="107">
        <v>135</v>
      </c>
      <c r="D63" s="246">
        <v>72</v>
      </c>
      <c r="E63" s="108">
        <v>99</v>
      </c>
      <c r="F63" s="107">
        <v>72</v>
      </c>
      <c r="G63" s="107">
        <v>98</v>
      </c>
      <c r="H63" s="246">
        <v>37</v>
      </c>
      <c r="I63" s="108">
        <v>48</v>
      </c>
      <c r="J63" s="246">
        <v>101</v>
      </c>
      <c r="K63" s="108">
        <v>130</v>
      </c>
      <c r="L63" s="246">
        <v>73</v>
      </c>
      <c r="M63" s="108">
        <v>87</v>
      </c>
      <c r="N63" s="246" t="s">
        <v>488</v>
      </c>
      <c r="O63" s="108">
        <v>24</v>
      </c>
      <c r="P63" s="246">
        <v>19</v>
      </c>
      <c r="Q63" s="108">
        <v>27</v>
      </c>
      <c r="R63" s="246">
        <v>6</v>
      </c>
      <c r="S63" s="108">
        <v>10</v>
      </c>
      <c r="T63" s="246">
        <v>0</v>
      </c>
      <c r="U63" s="108">
        <v>0</v>
      </c>
      <c r="V63" s="246">
        <v>0</v>
      </c>
      <c r="W63" s="108">
        <v>0</v>
      </c>
      <c r="X63" s="107">
        <v>0</v>
      </c>
      <c r="Y63" s="238">
        <v>0</v>
      </c>
      <c r="Z63" s="107">
        <v>156</v>
      </c>
      <c r="AA63" s="107">
        <v>193</v>
      </c>
      <c r="AB63" s="100"/>
      <c r="AC63" s="100"/>
    </row>
    <row r="64" spans="1:29" ht="12.75" customHeight="1">
      <c r="A64" s="178" t="s">
        <v>168</v>
      </c>
      <c r="B64" s="228">
        <v>320</v>
      </c>
      <c r="C64" s="107">
        <v>419</v>
      </c>
      <c r="D64" s="246">
        <v>185</v>
      </c>
      <c r="E64" s="108">
        <v>305</v>
      </c>
      <c r="F64" s="107">
        <v>176</v>
      </c>
      <c r="G64" s="107">
        <v>281</v>
      </c>
      <c r="H64" s="246">
        <v>127</v>
      </c>
      <c r="I64" s="108">
        <v>168</v>
      </c>
      <c r="J64" s="246">
        <v>43</v>
      </c>
      <c r="K64" s="108">
        <v>70</v>
      </c>
      <c r="L64" s="246">
        <v>36</v>
      </c>
      <c r="M64" s="108">
        <v>71</v>
      </c>
      <c r="N64" s="246">
        <v>12</v>
      </c>
      <c r="O64" s="108">
        <v>74</v>
      </c>
      <c r="P64" s="246">
        <v>17</v>
      </c>
      <c r="Q64" s="108">
        <v>32</v>
      </c>
      <c r="R64" s="246">
        <v>15</v>
      </c>
      <c r="S64" s="108">
        <v>31</v>
      </c>
      <c r="T64" s="246">
        <v>0</v>
      </c>
      <c r="U64" s="108" t="s">
        <v>488</v>
      </c>
      <c r="V64" s="246" t="s">
        <v>488</v>
      </c>
      <c r="W64" s="108" t="s">
        <v>488</v>
      </c>
      <c r="X64" s="107">
        <v>0</v>
      </c>
      <c r="Y64" s="238">
        <v>0</v>
      </c>
      <c r="Z64" s="107">
        <v>474</v>
      </c>
      <c r="AA64" s="107">
        <v>594</v>
      </c>
      <c r="AB64" s="100"/>
      <c r="AC64" s="100"/>
    </row>
    <row r="65" spans="1:29" ht="12.75" customHeight="1">
      <c r="A65" s="178" t="s">
        <v>169</v>
      </c>
      <c r="B65" s="228">
        <v>119</v>
      </c>
      <c r="C65" s="107">
        <v>158</v>
      </c>
      <c r="D65" s="246">
        <v>141</v>
      </c>
      <c r="E65" s="108">
        <v>188</v>
      </c>
      <c r="F65" s="107">
        <v>87</v>
      </c>
      <c r="G65" s="107">
        <v>133</v>
      </c>
      <c r="H65" s="246">
        <v>58</v>
      </c>
      <c r="I65" s="108">
        <v>75</v>
      </c>
      <c r="J65" s="246">
        <v>58</v>
      </c>
      <c r="K65" s="108">
        <v>79</v>
      </c>
      <c r="L65" s="246">
        <v>9</v>
      </c>
      <c r="M65" s="108">
        <v>14</v>
      </c>
      <c r="N65" s="246">
        <v>9</v>
      </c>
      <c r="O65" s="108">
        <v>34</v>
      </c>
      <c r="P65" s="246">
        <v>5</v>
      </c>
      <c r="Q65" s="108">
        <v>5</v>
      </c>
      <c r="R65" s="246" t="s">
        <v>488</v>
      </c>
      <c r="S65" s="108">
        <v>6</v>
      </c>
      <c r="T65" s="246" t="s">
        <v>488</v>
      </c>
      <c r="U65" s="108">
        <v>5</v>
      </c>
      <c r="V65" s="246">
        <v>0</v>
      </c>
      <c r="W65" s="108">
        <v>0</v>
      </c>
      <c r="X65" s="107" t="s">
        <v>488</v>
      </c>
      <c r="Y65" s="238" t="s">
        <v>488</v>
      </c>
      <c r="Z65" s="107">
        <v>203</v>
      </c>
      <c r="AA65" s="107">
        <v>256</v>
      </c>
      <c r="AB65" s="100"/>
      <c r="AC65" s="100"/>
    </row>
    <row r="66" spans="1:29" ht="12.75" customHeight="1">
      <c r="A66" s="176" t="s">
        <v>170</v>
      </c>
      <c r="B66" s="177">
        <v>6989</v>
      </c>
      <c r="C66" s="177">
        <v>8945</v>
      </c>
      <c r="D66" s="244">
        <v>5767</v>
      </c>
      <c r="E66" s="185">
        <v>8447</v>
      </c>
      <c r="F66" s="177">
        <v>5106</v>
      </c>
      <c r="G66" s="177">
        <v>7713</v>
      </c>
      <c r="H66" s="244">
        <v>3160</v>
      </c>
      <c r="I66" s="185">
        <v>4267</v>
      </c>
      <c r="J66" s="244">
        <v>3154</v>
      </c>
      <c r="K66" s="185">
        <v>4676</v>
      </c>
      <c r="L66" s="244">
        <v>771</v>
      </c>
      <c r="M66" s="185">
        <v>1178</v>
      </c>
      <c r="N66" s="244">
        <v>341</v>
      </c>
      <c r="O66" s="185">
        <v>1696</v>
      </c>
      <c r="P66" s="244">
        <v>351</v>
      </c>
      <c r="Q66" s="185">
        <v>633</v>
      </c>
      <c r="R66" s="244">
        <v>270</v>
      </c>
      <c r="S66" s="185">
        <v>489</v>
      </c>
      <c r="T66" s="244">
        <v>98</v>
      </c>
      <c r="U66" s="185">
        <v>124</v>
      </c>
      <c r="V66" s="244">
        <v>53</v>
      </c>
      <c r="W66" s="185">
        <v>61</v>
      </c>
      <c r="X66" s="177">
        <v>20</v>
      </c>
      <c r="Y66" s="245">
        <v>27</v>
      </c>
      <c r="Z66" s="177">
        <v>11961</v>
      </c>
      <c r="AA66" s="177">
        <v>14952</v>
      </c>
      <c r="AB66" s="100"/>
      <c r="AC66" s="100"/>
    </row>
    <row r="67" spans="1:29" ht="12.75" customHeight="1">
      <c r="A67" s="178" t="s">
        <v>171</v>
      </c>
      <c r="B67" s="228">
        <v>163</v>
      </c>
      <c r="C67" s="107">
        <v>217</v>
      </c>
      <c r="D67" s="246">
        <v>128</v>
      </c>
      <c r="E67" s="108">
        <v>182</v>
      </c>
      <c r="F67" s="107">
        <v>100</v>
      </c>
      <c r="G67" s="107">
        <v>151</v>
      </c>
      <c r="H67" s="246">
        <v>45</v>
      </c>
      <c r="I67" s="108">
        <v>68</v>
      </c>
      <c r="J67" s="246">
        <v>64</v>
      </c>
      <c r="K67" s="108">
        <v>88</v>
      </c>
      <c r="L67" s="246" t="s">
        <v>488</v>
      </c>
      <c r="M67" s="108" t="s">
        <v>488</v>
      </c>
      <c r="N67" s="246">
        <v>7</v>
      </c>
      <c r="O67" s="108">
        <v>44</v>
      </c>
      <c r="P67" s="246">
        <v>6</v>
      </c>
      <c r="Q67" s="108">
        <v>9</v>
      </c>
      <c r="R67" s="246">
        <v>5</v>
      </c>
      <c r="S67" s="108">
        <v>10</v>
      </c>
      <c r="T67" s="246" t="s">
        <v>488</v>
      </c>
      <c r="U67" s="108" t="s">
        <v>488</v>
      </c>
      <c r="V67" s="246">
        <v>0</v>
      </c>
      <c r="W67" s="108">
        <v>0</v>
      </c>
      <c r="X67" s="107">
        <v>0</v>
      </c>
      <c r="Y67" s="238">
        <v>0</v>
      </c>
      <c r="Z67" s="107">
        <v>247</v>
      </c>
      <c r="AA67" s="107">
        <v>315</v>
      </c>
      <c r="AB67" s="103"/>
      <c r="AC67" s="100"/>
    </row>
    <row r="68" spans="1:29" ht="12.75" customHeight="1">
      <c r="A68" s="178" t="s">
        <v>172</v>
      </c>
      <c r="B68" s="228">
        <v>505</v>
      </c>
      <c r="C68" s="107">
        <v>631</v>
      </c>
      <c r="D68" s="246">
        <v>330</v>
      </c>
      <c r="E68" s="108">
        <v>481</v>
      </c>
      <c r="F68" s="107">
        <v>330</v>
      </c>
      <c r="G68" s="107">
        <v>475</v>
      </c>
      <c r="H68" s="246">
        <v>154</v>
      </c>
      <c r="I68" s="108">
        <v>198</v>
      </c>
      <c r="J68" s="246">
        <v>200</v>
      </c>
      <c r="K68" s="108">
        <v>296</v>
      </c>
      <c r="L68" s="246">
        <v>50</v>
      </c>
      <c r="M68" s="108">
        <v>79</v>
      </c>
      <c r="N68" s="246">
        <v>29</v>
      </c>
      <c r="O68" s="108">
        <v>113</v>
      </c>
      <c r="P68" s="246">
        <v>24</v>
      </c>
      <c r="Q68" s="108">
        <v>41</v>
      </c>
      <c r="R68" s="246">
        <v>16</v>
      </c>
      <c r="S68" s="108">
        <v>22</v>
      </c>
      <c r="T68" s="246">
        <v>0</v>
      </c>
      <c r="U68" s="108">
        <v>0</v>
      </c>
      <c r="V68" s="246">
        <v>0</v>
      </c>
      <c r="W68" s="108">
        <v>0</v>
      </c>
      <c r="X68" s="107" t="s">
        <v>488</v>
      </c>
      <c r="Y68" s="238" t="s">
        <v>488</v>
      </c>
      <c r="Z68" s="107">
        <v>715</v>
      </c>
      <c r="AA68" s="107">
        <v>873</v>
      </c>
      <c r="AB68" s="103"/>
      <c r="AC68" s="100"/>
    </row>
    <row r="69" spans="1:29" ht="12.75" customHeight="1">
      <c r="A69" s="178" t="s">
        <v>173</v>
      </c>
      <c r="B69" s="228">
        <v>669</v>
      </c>
      <c r="C69" s="107">
        <v>857</v>
      </c>
      <c r="D69" s="246">
        <v>447</v>
      </c>
      <c r="E69" s="108">
        <v>677</v>
      </c>
      <c r="F69" s="107">
        <v>396</v>
      </c>
      <c r="G69" s="107">
        <v>625</v>
      </c>
      <c r="H69" s="246">
        <v>252</v>
      </c>
      <c r="I69" s="108">
        <v>344</v>
      </c>
      <c r="J69" s="246">
        <v>264</v>
      </c>
      <c r="K69" s="108">
        <v>396</v>
      </c>
      <c r="L69" s="246">
        <v>67</v>
      </c>
      <c r="M69" s="108">
        <v>98</v>
      </c>
      <c r="N69" s="246">
        <v>24</v>
      </c>
      <c r="O69" s="108">
        <v>127</v>
      </c>
      <c r="P69" s="246">
        <v>16</v>
      </c>
      <c r="Q69" s="108">
        <v>28</v>
      </c>
      <c r="R69" s="246">
        <v>16</v>
      </c>
      <c r="S69" s="108">
        <v>37</v>
      </c>
      <c r="T69" s="246">
        <v>11</v>
      </c>
      <c r="U69" s="108">
        <v>14</v>
      </c>
      <c r="V69" s="246">
        <v>8</v>
      </c>
      <c r="W69" s="108">
        <v>12</v>
      </c>
      <c r="X69" s="107" t="s">
        <v>488</v>
      </c>
      <c r="Y69" s="238" t="s">
        <v>488</v>
      </c>
      <c r="Z69" s="107">
        <v>1008</v>
      </c>
      <c r="AA69" s="107">
        <v>1270</v>
      </c>
      <c r="AB69" s="103"/>
      <c r="AC69" s="100"/>
    </row>
    <row r="70" spans="1:29" ht="12.75" customHeight="1">
      <c r="A70" s="178" t="s">
        <v>174</v>
      </c>
      <c r="B70" s="228">
        <v>220</v>
      </c>
      <c r="C70" s="107">
        <v>274</v>
      </c>
      <c r="D70" s="246">
        <v>168</v>
      </c>
      <c r="E70" s="108">
        <v>240</v>
      </c>
      <c r="F70" s="107">
        <v>168</v>
      </c>
      <c r="G70" s="107">
        <v>240</v>
      </c>
      <c r="H70" s="246">
        <v>59</v>
      </c>
      <c r="I70" s="108">
        <v>92</v>
      </c>
      <c r="J70" s="246">
        <v>79</v>
      </c>
      <c r="K70" s="108">
        <v>133</v>
      </c>
      <c r="L70" s="246" t="s">
        <v>488</v>
      </c>
      <c r="M70" s="108">
        <v>6</v>
      </c>
      <c r="N70" s="246">
        <v>12</v>
      </c>
      <c r="O70" s="108">
        <v>52</v>
      </c>
      <c r="P70" s="246">
        <v>18</v>
      </c>
      <c r="Q70" s="108">
        <v>26</v>
      </c>
      <c r="R70" s="246">
        <v>8</v>
      </c>
      <c r="S70" s="108">
        <v>15</v>
      </c>
      <c r="T70" s="246" t="s">
        <v>488</v>
      </c>
      <c r="U70" s="108">
        <v>4</v>
      </c>
      <c r="V70" s="246">
        <v>0</v>
      </c>
      <c r="W70" s="108">
        <v>0</v>
      </c>
      <c r="X70" s="107">
        <v>0</v>
      </c>
      <c r="Y70" s="238">
        <v>0</v>
      </c>
      <c r="Z70" s="107">
        <v>327</v>
      </c>
      <c r="AA70" s="107">
        <v>414</v>
      </c>
      <c r="AB70" s="103"/>
      <c r="AC70" s="100"/>
    </row>
    <row r="71" spans="1:29" ht="12.75" customHeight="1">
      <c r="A71" s="178" t="s">
        <v>175</v>
      </c>
      <c r="B71" s="228">
        <v>196</v>
      </c>
      <c r="C71" s="107">
        <v>257</v>
      </c>
      <c r="D71" s="246">
        <v>230</v>
      </c>
      <c r="E71" s="108">
        <v>293</v>
      </c>
      <c r="F71" s="107">
        <v>138</v>
      </c>
      <c r="G71" s="107">
        <v>189</v>
      </c>
      <c r="H71" s="246">
        <v>54</v>
      </c>
      <c r="I71" s="108">
        <v>68</v>
      </c>
      <c r="J71" s="246">
        <v>101</v>
      </c>
      <c r="K71" s="108">
        <v>139</v>
      </c>
      <c r="L71" s="246">
        <v>0</v>
      </c>
      <c r="M71" s="108">
        <v>0</v>
      </c>
      <c r="N71" s="246">
        <v>5</v>
      </c>
      <c r="O71" s="108">
        <v>39</v>
      </c>
      <c r="P71" s="246">
        <v>20</v>
      </c>
      <c r="Q71" s="108">
        <v>36</v>
      </c>
      <c r="R71" s="246">
        <v>8</v>
      </c>
      <c r="S71" s="108">
        <v>10</v>
      </c>
      <c r="T71" s="246" t="s">
        <v>488</v>
      </c>
      <c r="U71" s="108">
        <v>5</v>
      </c>
      <c r="V71" s="246" t="s">
        <v>488</v>
      </c>
      <c r="W71" s="108" t="s">
        <v>488</v>
      </c>
      <c r="X71" s="107">
        <v>0</v>
      </c>
      <c r="Y71" s="238">
        <v>0</v>
      </c>
      <c r="Z71" s="107">
        <v>291</v>
      </c>
      <c r="AA71" s="107">
        <v>353</v>
      </c>
      <c r="AB71" s="103"/>
      <c r="AC71" s="100"/>
    </row>
    <row r="72" spans="1:29" ht="12.75" customHeight="1">
      <c r="A72" s="178" t="s">
        <v>176</v>
      </c>
      <c r="B72" s="228">
        <v>1796</v>
      </c>
      <c r="C72" s="107">
        <v>2243</v>
      </c>
      <c r="D72" s="246">
        <v>2006</v>
      </c>
      <c r="E72" s="108">
        <v>2854</v>
      </c>
      <c r="F72" s="107">
        <v>2000</v>
      </c>
      <c r="G72" s="107">
        <v>2848</v>
      </c>
      <c r="H72" s="246">
        <v>1343</v>
      </c>
      <c r="I72" s="108">
        <v>1746</v>
      </c>
      <c r="J72" s="246">
        <v>1135</v>
      </c>
      <c r="K72" s="108">
        <v>1614</v>
      </c>
      <c r="L72" s="246">
        <v>497</v>
      </c>
      <c r="M72" s="108">
        <v>684</v>
      </c>
      <c r="N72" s="246">
        <v>123</v>
      </c>
      <c r="O72" s="108">
        <v>675</v>
      </c>
      <c r="P72" s="246">
        <v>129</v>
      </c>
      <c r="Q72" s="108">
        <v>207</v>
      </c>
      <c r="R72" s="246">
        <v>119</v>
      </c>
      <c r="S72" s="108">
        <v>210</v>
      </c>
      <c r="T72" s="246">
        <v>38</v>
      </c>
      <c r="U72" s="108">
        <v>45</v>
      </c>
      <c r="V72" s="246">
        <v>28</v>
      </c>
      <c r="W72" s="108">
        <v>32</v>
      </c>
      <c r="X72" s="107">
        <v>14</v>
      </c>
      <c r="Y72" s="238">
        <v>15</v>
      </c>
      <c r="Z72" s="107">
        <v>4161</v>
      </c>
      <c r="AA72" s="107">
        <v>5175</v>
      </c>
      <c r="AB72" s="103"/>
      <c r="AC72" s="100"/>
    </row>
    <row r="73" spans="1:29" ht="12.75" customHeight="1">
      <c r="A73" s="178" t="s">
        <v>177</v>
      </c>
      <c r="B73" s="228">
        <v>189</v>
      </c>
      <c r="C73" s="107">
        <v>240</v>
      </c>
      <c r="D73" s="246">
        <v>227</v>
      </c>
      <c r="E73" s="108">
        <v>283</v>
      </c>
      <c r="F73" s="107">
        <v>143</v>
      </c>
      <c r="G73" s="107">
        <v>193</v>
      </c>
      <c r="H73" s="246">
        <v>52</v>
      </c>
      <c r="I73" s="108">
        <v>67</v>
      </c>
      <c r="J73" s="246">
        <v>87</v>
      </c>
      <c r="K73" s="108">
        <v>114</v>
      </c>
      <c r="L73" s="246">
        <v>0</v>
      </c>
      <c r="M73" s="108">
        <v>0</v>
      </c>
      <c r="N73" s="246" t="s">
        <v>488</v>
      </c>
      <c r="O73" s="108">
        <v>5</v>
      </c>
      <c r="P73" s="246">
        <v>0</v>
      </c>
      <c r="Q73" s="108">
        <v>0</v>
      </c>
      <c r="R73" s="246">
        <v>9</v>
      </c>
      <c r="S73" s="108">
        <v>12</v>
      </c>
      <c r="T73" s="246">
        <v>0</v>
      </c>
      <c r="U73" s="108" t="s">
        <v>488</v>
      </c>
      <c r="V73" s="246">
        <v>0</v>
      </c>
      <c r="W73" s="108">
        <v>0</v>
      </c>
      <c r="X73" s="107">
        <v>0</v>
      </c>
      <c r="Y73" s="238">
        <v>0</v>
      </c>
      <c r="Z73" s="107">
        <v>279</v>
      </c>
      <c r="AA73" s="107">
        <v>346</v>
      </c>
      <c r="AB73" s="103"/>
      <c r="AC73" s="100"/>
    </row>
    <row r="74" spans="1:29" ht="12.75" customHeight="1">
      <c r="A74" s="178" t="s">
        <v>178</v>
      </c>
      <c r="B74" s="228">
        <v>744</v>
      </c>
      <c r="C74" s="107">
        <v>965</v>
      </c>
      <c r="D74" s="246">
        <v>823</v>
      </c>
      <c r="E74" s="108">
        <v>1082</v>
      </c>
      <c r="F74" s="107">
        <v>476</v>
      </c>
      <c r="G74" s="107">
        <v>731</v>
      </c>
      <c r="H74" s="246">
        <v>249</v>
      </c>
      <c r="I74" s="108">
        <v>346</v>
      </c>
      <c r="J74" s="246">
        <v>254</v>
      </c>
      <c r="K74" s="108">
        <v>401</v>
      </c>
      <c r="L74" s="246">
        <v>4</v>
      </c>
      <c r="M74" s="108">
        <v>11</v>
      </c>
      <c r="N74" s="246">
        <v>31</v>
      </c>
      <c r="O74" s="108">
        <v>182</v>
      </c>
      <c r="P74" s="246">
        <v>12</v>
      </c>
      <c r="Q74" s="108">
        <v>31</v>
      </c>
      <c r="R74" s="246">
        <v>11</v>
      </c>
      <c r="S74" s="108">
        <v>24</v>
      </c>
      <c r="T74" s="246">
        <v>8</v>
      </c>
      <c r="U74" s="108">
        <v>10</v>
      </c>
      <c r="V74" s="246">
        <v>7</v>
      </c>
      <c r="W74" s="108">
        <v>7</v>
      </c>
      <c r="X74" s="107">
        <v>0</v>
      </c>
      <c r="Y74" s="238">
        <v>0</v>
      </c>
      <c r="Z74" s="107">
        <v>1089</v>
      </c>
      <c r="AA74" s="107">
        <v>1372</v>
      </c>
      <c r="AB74" s="103"/>
      <c r="AC74" s="100"/>
    </row>
    <row r="75" spans="1:29" ht="12.75" customHeight="1">
      <c r="A75" s="178" t="s">
        <v>179</v>
      </c>
      <c r="B75" s="228">
        <v>299</v>
      </c>
      <c r="C75" s="107">
        <v>397</v>
      </c>
      <c r="D75" s="246">
        <v>206</v>
      </c>
      <c r="E75" s="108">
        <v>313</v>
      </c>
      <c r="F75" s="107">
        <v>192</v>
      </c>
      <c r="G75" s="107">
        <v>298</v>
      </c>
      <c r="H75" s="246">
        <v>100</v>
      </c>
      <c r="I75" s="108">
        <v>143</v>
      </c>
      <c r="J75" s="246">
        <v>93</v>
      </c>
      <c r="K75" s="108">
        <v>136</v>
      </c>
      <c r="L75" s="246">
        <v>15</v>
      </c>
      <c r="M75" s="108">
        <v>34</v>
      </c>
      <c r="N75" s="246">
        <v>16</v>
      </c>
      <c r="O75" s="108">
        <v>56</v>
      </c>
      <c r="P75" s="246">
        <v>12</v>
      </c>
      <c r="Q75" s="108">
        <v>21</v>
      </c>
      <c r="R75" s="246">
        <v>15</v>
      </c>
      <c r="S75" s="108">
        <v>22</v>
      </c>
      <c r="T75" s="246">
        <v>7</v>
      </c>
      <c r="U75" s="108">
        <v>7</v>
      </c>
      <c r="V75" s="246">
        <v>0</v>
      </c>
      <c r="W75" s="108">
        <v>0</v>
      </c>
      <c r="X75" s="107">
        <v>0</v>
      </c>
      <c r="Y75" s="238">
        <v>0</v>
      </c>
      <c r="Z75" s="107">
        <v>456</v>
      </c>
      <c r="AA75" s="107">
        <v>574</v>
      </c>
      <c r="AB75" s="103"/>
      <c r="AC75" s="100"/>
    </row>
    <row r="76" spans="1:29" ht="12.75" customHeight="1">
      <c r="A76" s="178" t="s">
        <v>458</v>
      </c>
      <c r="B76" s="228">
        <v>505</v>
      </c>
      <c r="C76" s="107">
        <v>640</v>
      </c>
      <c r="D76" s="246">
        <v>179</v>
      </c>
      <c r="E76" s="108">
        <v>367</v>
      </c>
      <c r="F76" s="107">
        <v>151</v>
      </c>
      <c r="G76" s="107">
        <v>301</v>
      </c>
      <c r="H76" s="246">
        <v>187</v>
      </c>
      <c r="I76" s="108">
        <v>265</v>
      </c>
      <c r="J76" s="246">
        <v>117</v>
      </c>
      <c r="K76" s="108">
        <v>207</v>
      </c>
      <c r="L76" s="246">
        <v>52</v>
      </c>
      <c r="M76" s="108">
        <v>105</v>
      </c>
      <c r="N76" s="246">
        <v>19</v>
      </c>
      <c r="O76" s="108">
        <v>71</v>
      </c>
      <c r="P76" s="246">
        <v>48</v>
      </c>
      <c r="Q76" s="108">
        <v>78</v>
      </c>
      <c r="R76" s="246">
        <v>4</v>
      </c>
      <c r="S76" s="108">
        <v>8</v>
      </c>
      <c r="T76" s="246">
        <v>5</v>
      </c>
      <c r="U76" s="108">
        <v>5</v>
      </c>
      <c r="V76" s="246">
        <v>0</v>
      </c>
      <c r="W76" s="108">
        <v>0</v>
      </c>
      <c r="X76" s="107" t="s">
        <v>488</v>
      </c>
      <c r="Y76" s="238">
        <v>5</v>
      </c>
      <c r="Z76" s="107">
        <v>756</v>
      </c>
      <c r="AA76" s="107">
        <v>928</v>
      </c>
      <c r="AB76" s="103"/>
      <c r="AC76" s="100"/>
    </row>
    <row r="77" spans="1:29" ht="12.75" customHeight="1">
      <c r="A77" s="178" t="s">
        <v>180</v>
      </c>
      <c r="B77" s="228">
        <v>251</v>
      </c>
      <c r="C77" s="107">
        <v>320</v>
      </c>
      <c r="D77" s="246">
        <v>161</v>
      </c>
      <c r="E77" s="108">
        <v>262</v>
      </c>
      <c r="F77" s="107">
        <v>161</v>
      </c>
      <c r="G77" s="107">
        <v>262</v>
      </c>
      <c r="H77" s="246">
        <v>93</v>
      </c>
      <c r="I77" s="108">
        <v>134</v>
      </c>
      <c r="J77" s="246">
        <v>46</v>
      </c>
      <c r="K77" s="108">
        <v>82</v>
      </c>
      <c r="L77" s="246">
        <v>5</v>
      </c>
      <c r="M77" s="108">
        <v>20</v>
      </c>
      <c r="N77" s="246">
        <v>18</v>
      </c>
      <c r="O77" s="108">
        <v>67</v>
      </c>
      <c r="P77" s="246" t="s">
        <v>488</v>
      </c>
      <c r="Q77" s="108">
        <v>11</v>
      </c>
      <c r="R77" s="246" t="s">
        <v>488</v>
      </c>
      <c r="S77" s="108">
        <v>4</v>
      </c>
      <c r="T77" s="246" t="s">
        <v>488</v>
      </c>
      <c r="U77" s="108">
        <v>5</v>
      </c>
      <c r="V77" s="246">
        <v>0</v>
      </c>
      <c r="W77" s="108">
        <v>0</v>
      </c>
      <c r="X77" s="107">
        <v>0</v>
      </c>
      <c r="Y77" s="238">
        <v>0</v>
      </c>
      <c r="Z77" s="107">
        <v>385</v>
      </c>
      <c r="AA77" s="107">
        <v>494</v>
      </c>
      <c r="AB77" s="103"/>
      <c r="AC77" s="100"/>
    </row>
    <row r="78" spans="1:29" ht="12.75" customHeight="1">
      <c r="A78" s="178" t="s">
        <v>181</v>
      </c>
      <c r="B78" s="228">
        <v>700</v>
      </c>
      <c r="C78" s="107">
        <v>923</v>
      </c>
      <c r="D78" s="246">
        <v>412</v>
      </c>
      <c r="E78" s="108">
        <v>703</v>
      </c>
      <c r="F78" s="107">
        <v>405</v>
      </c>
      <c r="G78" s="107">
        <v>690</v>
      </c>
      <c r="H78" s="246">
        <v>281</v>
      </c>
      <c r="I78" s="108">
        <v>385</v>
      </c>
      <c r="J78" s="246">
        <v>396</v>
      </c>
      <c r="K78" s="108">
        <v>572</v>
      </c>
      <c r="L78" s="246">
        <v>76</v>
      </c>
      <c r="M78" s="108">
        <v>138</v>
      </c>
      <c r="N78" s="246">
        <v>29</v>
      </c>
      <c r="O78" s="108">
        <v>137</v>
      </c>
      <c r="P78" s="246">
        <v>35</v>
      </c>
      <c r="Q78" s="108">
        <v>68</v>
      </c>
      <c r="R78" s="246">
        <v>25</v>
      </c>
      <c r="S78" s="108">
        <v>58</v>
      </c>
      <c r="T78" s="246">
        <v>14</v>
      </c>
      <c r="U78" s="108">
        <v>19</v>
      </c>
      <c r="V78" s="246">
        <v>4</v>
      </c>
      <c r="W78" s="108">
        <v>4</v>
      </c>
      <c r="X78" s="107" t="s">
        <v>488</v>
      </c>
      <c r="Y78" s="238" t="s">
        <v>488</v>
      </c>
      <c r="Z78" s="107">
        <v>1106</v>
      </c>
      <c r="AA78" s="107">
        <v>1409</v>
      </c>
      <c r="AB78" s="103"/>
      <c r="AC78" s="100"/>
    </row>
    <row r="79" spans="1:29" ht="12.75" customHeight="1">
      <c r="A79" s="178" t="s">
        <v>182</v>
      </c>
      <c r="B79" s="228">
        <v>753</v>
      </c>
      <c r="C79" s="107">
        <v>992</v>
      </c>
      <c r="D79" s="246">
        <v>450</v>
      </c>
      <c r="E79" s="108">
        <v>721</v>
      </c>
      <c r="F79" s="107">
        <v>446</v>
      </c>
      <c r="G79" s="107">
        <v>720</v>
      </c>
      <c r="H79" s="246">
        <v>292</v>
      </c>
      <c r="I79" s="108">
        <v>413</v>
      </c>
      <c r="J79" s="246">
        <v>319</v>
      </c>
      <c r="K79" s="108">
        <v>504</v>
      </c>
      <c r="L79" s="246">
        <v>0</v>
      </c>
      <c r="M79" s="108" t="s">
        <v>488</v>
      </c>
      <c r="N79" s="246">
        <v>25</v>
      </c>
      <c r="O79" s="108">
        <v>128</v>
      </c>
      <c r="P79" s="246">
        <v>30</v>
      </c>
      <c r="Q79" s="108">
        <v>77</v>
      </c>
      <c r="R79" s="246">
        <v>32</v>
      </c>
      <c r="S79" s="108">
        <v>57</v>
      </c>
      <c r="T79" s="246">
        <v>5</v>
      </c>
      <c r="U79" s="108">
        <v>6</v>
      </c>
      <c r="V79" s="246">
        <v>5</v>
      </c>
      <c r="W79" s="108">
        <v>5</v>
      </c>
      <c r="X79" s="107">
        <v>0</v>
      </c>
      <c r="Y79" s="238">
        <v>0</v>
      </c>
      <c r="Z79" s="107">
        <v>1144</v>
      </c>
      <c r="AA79" s="107">
        <v>1459</v>
      </c>
      <c r="AB79" s="103"/>
      <c r="AC79" s="100"/>
    </row>
    <row r="80" spans="1:29" ht="12.75" customHeight="1">
      <c r="A80" s="176" t="s">
        <v>183</v>
      </c>
      <c r="B80" s="177">
        <v>4510</v>
      </c>
      <c r="C80" s="177">
        <v>5780</v>
      </c>
      <c r="D80" s="244">
        <v>3816</v>
      </c>
      <c r="E80" s="185">
        <v>5198</v>
      </c>
      <c r="F80" s="177">
        <v>2903</v>
      </c>
      <c r="G80" s="177">
        <v>4246</v>
      </c>
      <c r="H80" s="244">
        <v>1708</v>
      </c>
      <c r="I80" s="185">
        <v>2364</v>
      </c>
      <c r="J80" s="244">
        <v>1717</v>
      </c>
      <c r="K80" s="185">
        <v>2471</v>
      </c>
      <c r="L80" s="244">
        <v>572</v>
      </c>
      <c r="M80" s="185">
        <v>822</v>
      </c>
      <c r="N80" s="244">
        <v>191</v>
      </c>
      <c r="O80" s="185">
        <v>811</v>
      </c>
      <c r="P80" s="244">
        <v>125</v>
      </c>
      <c r="Q80" s="185">
        <v>195</v>
      </c>
      <c r="R80" s="244">
        <v>220</v>
      </c>
      <c r="S80" s="185">
        <v>331</v>
      </c>
      <c r="T80" s="244">
        <v>68</v>
      </c>
      <c r="U80" s="185">
        <v>82</v>
      </c>
      <c r="V80" s="244">
        <v>22</v>
      </c>
      <c r="W80" s="185">
        <v>30</v>
      </c>
      <c r="X80" s="177">
        <v>43</v>
      </c>
      <c r="Y80" s="245">
        <v>90</v>
      </c>
      <c r="Z80" s="177">
        <v>6840</v>
      </c>
      <c r="AA80" s="177">
        <v>8437</v>
      </c>
      <c r="AB80" s="100"/>
      <c r="AC80" s="100"/>
    </row>
    <row r="81" spans="1:29" ht="12.75" customHeight="1">
      <c r="A81" s="178" t="s">
        <v>184</v>
      </c>
      <c r="B81" s="228">
        <v>485</v>
      </c>
      <c r="C81" s="107">
        <v>611</v>
      </c>
      <c r="D81" s="246">
        <v>278</v>
      </c>
      <c r="E81" s="108">
        <v>420</v>
      </c>
      <c r="F81" s="107">
        <v>274</v>
      </c>
      <c r="G81" s="107">
        <v>411</v>
      </c>
      <c r="H81" s="246">
        <v>208</v>
      </c>
      <c r="I81" s="108">
        <v>271</v>
      </c>
      <c r="J81" s="246">
        <v>256</v>
      </c>
      <c r="K81" s="108">
        <v>353</v>
      </c>
      <c r="L81" s="246">
        <v>126</v>
      </c>
      <c r="M81" s="108">
        <v>192</v>
      </c>
      <c r="N81" s="246">
        <v>17</v>
      </c>
      <c r="O81" s="108">
        <v>84</v>
      </c>
      <c r="P81" s="246">
        <v>8</v>
      </c>
      <c r="Q81" s="108">
        <v>27</v>
      </c>
      <c r="R81" s="246">
        <v>14</v>
      </c>
      <c r="S81" s="108">
        <v>26</v>
      </c>
      <c r="T81" s="246">
        <v>7</v>
      </c>
      <c r="U81" s="108">
        <v>7</v>
      </c>
      <c r="V81" s="246">
        <v>0</v>
      </c>
      <c r="W81" s="108">
        <v>0</v>
      </c>
      <c r="X81" s="107">
        <v>0</v>
      </c>
      <c r="Y81" s="238">
        <v>0</v>
      </c>
      <c r="Z81" s="107">
        <v>744</v>
      </c>
      <c r="AA81" s="107">
        <v>902</v>
      </c>
      <c r="AB81" s="100"/>
      <c r="AC81" s="100"/>
    </row>
    <row r="82" spans="1:29" ht="12.75" customHeight="1">
      <c r="A82" s="178" t="s">
        <v>185</v>
      </c>
      <c r="B82" s="228">
        <v>251</v>
      </c>
      <c r="C82" s="107">
        <v>309</v>
      </c>
      <c r="D82" s="246">
        <v>169</v>
      </c>
      <c r="E82" s="108">
        <v>226</v>
      </c>
      <c r="F82" s="107">
        <v>145</v>
      </c>
      <c r="G82" s="107">
        <v>195</v>
      </c>
      <c r="H82" s="246">
        <v>52</v>
      </c>
      <c r="I82" s="108">
        <v>71</v>
      </c>
      <c r="J82" s="246">
        <v>105</v>
      </c>
      <c r="K82" s="108">
        <v>143</v>
      </c>
      <c r="L82" s="246">
        <v>108</v>
      </c>
      <c r="M82" s="108">
        <v>147</v>
      </c>
      <c r="N82" s="246">
        <v>8</v>
      </c>
      <c r="O82" s="108">
        <v>23</v>
      </c>
      <c r="P82" s="246">
        <v>0</v>
      </c>
      <c r="Q82" s="108">
        <v>0</v>
      </c>
      <c r="R82" s="246">
        <v>13</v>
      </c>
      <c r="S82" s="108">
        <v>15</v>
      </c>
      <c r="T82" s="246">
        <v>7</v>
      </c>
      <c r="U82" s="108">
        <v>8</v>
      </c>
      <c r="V82" s="246" t="s">
        <v>488</v>
      </c>
      <c r="W82" s="108" t="s">
        <v>488</v>
      </c>
      <c r="X82" s="107">
        <v>0</v>
      </c>
      <c r="Y82" s="238">
        <v>0</v>
      </c>
      <c r="Z82" s="107">
        <v>323</v>
      </c>
      <c r="AA82" s="107">
        <v>388</v>
      </c>
      <c r="AB82" s="100"/>
      <c r="AC82" s="100"/>
    </row>
    <row r="83" spans="1:29" ht="12.75" customHeight="1">
      <c r="A83" s="178" t="s">
        <v>186</v>
      </c>
      <c r="B83" s="228">
        <v>704</v>
      </c>
      <c r="C83" s="107">
        <v>925</v>
      </c>
      <c r="D83" s="246">
        <v>448</v>
      </c>
      <c r="E83" s="108">
        <v>697</v>
      </c>
      <c r="F83" s="107">
        <v>448</v>
      </c>
      <c r="G83" s="107">
        <v>695</v>
      </c>
      <c r="H83" s="246">
        <v>297</v>
      </c>
      <c r="I83" s="108">
        <v>391</v>
      </c>
      <c r="J83" s="246">
        <v>277</v>
      </c>
      <c r="K83" s="108">
        <v>398</v>
      </c>
      <c r="L83" s="246">
        <v>36</v>
      </c>
      <c r="M83" s="108">
        <v>69</v>
      </c>
      <c r="N83" s="246">
        <v>50</v>
      </c>
      <c r="O83" s="108">
        <v>158</v>
      </c>
      <c r="P83" s="246">
        <v>14</v>
      </c>
      <c r="Q83" s="108">
        <v>22</v>
      </c>
      <c r="R83" s="246">
        <v>0</v>
      </c>
      <c r="S83" s="108">
        <v>0</v>
      </c>
      <c r="T83" s="246">
        <v>6</v>
      </c>
      <c r="U83" s="108">
        <v>7</v>
      </c>
      <c r="V83" s="246" t="s">
        <v>488</v>
      </c>
      <c r="W83" s="108">
        <v>5</v>
      </c>
      <c r="X83" s="107">
        <v>34</v>
      </c>
      <c r="Y83" s="238">
        <v>71</v>
      </c>
      <c r="Z83" s="107">
        <v>1098</v>
      </c>
      <c r="AA83" s="107">
        <v>1361</v>
      </c>
      <c r="AB83" s="100"/>
      <c r="AC83" s="100"/>
    </row>
    <row r="84" spans="1:29" ht="12.75" customHeight="1">
      <c r="A84" s="178" t="s">
        <v>187</v>
      </c>
      <c r="B84" s="228">
        <v>291</v>
      </c>
      <c r="C84" s="107">
        <v>392</v>
      </c>
      <c r="D84" s="246">
        <v>231</v>
      </c>
      <c r="E84" s="108">
        <v>334</v>
      </c>
      <c r="F84" s="107">
        <v>225</v>
      </c>
      <c r="G84" s="107">
        <v>325</v>
      </c>
      <c r="H84" s="246">
        <v>105</v>
      </c>
      <c r="I84" s="108">
        <v>145</v>
      </c>
      <c r="J84" s="246">
        <v>0</v>
      </c>
      <c r="K84" s="108">
        <v>0</v>
      </c>
      <c r="L84" s="246" t="s">
        <v>488</v>
      </c>
      <c r="M84" s="108" t="s">
        <v>488</v>
      </c>
      <c r="N84" s="246">
        <v>4</v>
      </c>
      <c r="O84" s="108">
        <v>38</v>
      </c>
      <c r="P84" s="246">
        <v>6</v>
      </c>
      <c r="Q84" s="108">
        <v>13</v>
      </c>
      <c r="R84" s="246">
        <v>0</v>
      </c>
      <c r="S84" s="108" t="s">
        <v>488</v>
      </c>
      <c r="T84" s="246" t="s">
        <v>488</v>
      </c>
      <c r="U84" s="108">
        <v>5</v>
      </c>
      <c r="V84" s="246" t="s">
        <v>488</v>
      </c>
      <c r="W84" s="108" t="s">
        <v>488</v>
      </c>
      <c r="X84" s="107">
        <v>0</v>
      </c>
      <c r="Y84" s="238">
        <v>0</v>
      </c>
      <c r="Z84" s="107">
        <v>441</v>
      </c>
      <c r="AA84" s="107">
        <v>557</v>
      </c>
      <c r="AB84" s="100"/>
      <c r="AC84" s="100"/>
    </row>
    <row r="85" spans="1:29" ht="12.75" customHeight="1">
      <c r="A85" s="178" t="s">
        <v>188</v>
      </c>
      <c r="B85" s="228">
        <v>402</v>
      </c>
      <c r="C85" s="107">
        <v>517</v>
      </c>
      <c r="D85" s="246">
        <v>458</v>
      </c>
      <c r="E85" s="108">
        <v>594</v>
      </c>
      <c r="F85" s="107">
        <v>235</v>
      </c>
      <c r="G85" s="107">
        <v>377</v>
      </c>
      <c r="H85" s="246">
        <v>170</v>
      </c>
      <c r="I85" s="108">
        <v>227</v>
      </c>
      <c r="J85" s="246">
        <v>216</v>
      </c>
      <c r="K85" s="108">
        <v>309</v>
      </c>
      <c r="L85" s="246">
        <v>15</v>
      </c>
      <c r="M85" s="108">
        <v>26</v>
      </c>
      <c r="N85" s="246">
        <v>13</v>
      </c>
      <c r="O85" s="108">
        <v>78</v>
      </c>
      <c r="P85" s="246">
        <v>15</v>
      </c>
      <c r="Q85" s="108">
        <v>24</v>
      </c>
      <c r="R85" s="246">
        <v>21</v>
      </c>
      <c r="S85" s="108">
        <v>39</v>
      </c>
      <c r="T85" s="246">
        <v>7</v>
      </c>
      <c r="U85" s="108">
        <v>7</v>
      </c>
      <c r="V85" s="246">
        <v>0</v>
      </c>
      <c r="W85" s="108">
        <v>0</v>
      </c>
      <c r="X85" s="107">
        <v>7</v>
      </c>
      <c r="Y85" s="238">
        <v>11</v>
      </c>
      <c r="Z85" s="107">
        <v>632</v>
      </c>
      <c r="AA85" s="107">
        <v>782</v>
      </c>
      <c r="AB85" s="100"/>
      <c r="AC85" s="100"/>
    </row>
    <row r="86" spans="1:29" ht="12.75" customHeight="1">
      <c r="A86" s="178" t="s">
        <v>189</v>
      </c>
      <c r="B86" s="228">
        <v>233</v>
      </c>
      <c r="C86" s="107">
        <v>298</v>
      </c>
      <c r="D86" s="246">
        <v>164</v>
      </c>
      <c r="E86" s="108">
        <v>233</v>
      </c>
      <c r="F86" s="107">
        <v>156</v>
      </c>
      <c r="G86" s="107">
        <v>223</v>
      </c>
      <c r="H86" s="246">
        <v>95</v>
      </c>
      <c r="I86" s="108">
        <v>138</v>
      </c>
      <c r="J86" s="246">
        <v>137</v>
      </c>
      <c r="K86" s="108">
        <v>189</v>
      </c>
      <c r="L86" s="246">
        <v>7</v>
      </c>
      <c r="M86" s="108">
        <v>16</v>
      </c>
      <c r="N86" s="246">
        <v>5</v>
      </c>
      <c r="O86" s="108">
        <v>42</v>
      </c>
      <c r="P86" s="246">
        <v>18</v>
      </c>
      <c r="Q86" s="108">
        <v>23</v>
      </c>
      <c r="R86" s="246">
        <v>14</v>
      </c>
      <c r="S86" s="108">
        <v>16</v>
      </c>
      <c r="T86" s="246">
        <v>4</v>
      </c>
      <c r="U86" s="108">
        <v>8</v>
      </c>
      <c r="V86" s="246">
        <v>4</v>
      </c>
      <c r="W86" s="108">
        <v>5</v>
      </c>
      <c r="X86" s="107" t="s">
        <v>488</v>
      </c>
      <c r="Y86" s="238">
        <v>8</v>
      </c>
      <c r="Z86" s="107">
        <v>375</v>
      </c>
      <c r="AA86" s="107">
        <v>465</v>
      </c>
      <c r="AB86" s="100"/>
      <c r="AC86" s="100"/>
    </row>
    <row r="87" spans="1:29" ht="12.75" customHeight="1">
      <c r="A87" s="178" t="s">
        <v>190</v>
      </c>
      <c r="B87" s="228">
        <v>1692</v>
      </c>
      <c r="C87" s="107">
        <v>2175</v>
      </c>
      <c r="D87" s="246">
        <v>1819</v>
      </c>
      <c r="E87" s="108">
        <v>2336</v>
      </c>
      <c r="F87" s="107">
        <v>1172</v>
      </c>
      <c r="G87" s="107">
        <v>1663</v>
      </c>
      <c r="H87" s="246">
        <v>659</v>
      </c>
      <c r="I87" s="108">
        <v>921</v>
      </c>
      <c r="J87" s="246">
        <v>568</v>
      </c>
      <c r="K87" s="108">
        <v>835</v>
      </c>
      <c r="L87" s="246">
        <v>235</v>
      </c>
      <c r="M87" s="108">
        <v>310</v>
      </c>
      <c r="N87" s="246">
        <v>78</v>
      </c>
      <c r="O87" s="108">
        <v>306</v>
      </c>
      <c r="P87" s="246">
        <v>53</v>
      </c>
      <c r="Q87" s="108">
        <v>70</v>
      </c>
      <c r="R87" s="246">
        <v>133</v>
      </c>
      <c r="S87" s="108">
        <v>202</v>
      </c>
      <c r="T87" s="246">
        <v>27</v>
      </c>
      <c r="U87" s="108">
        <v>31</v>
      </c>
      <c r="V87" s="246">
        <v>12</v>
      </c>
      <c r="W87" s="108">
        <v>17</v>
      </c>
      <c r="X87" s="107">
        <v>0</v>
      </c>
      <c r="Y87" s="238">
        <v>0</v>
      </c>
      <c r="Z87" s="107">
        <v>2607</v>
      </c>
      <c r="AA87" s="107">
        <v>3230</v>
      </c>
      <c r="AB87" s="100"/>
      <c r="AC87" s="100"/>
    </row>
    <row r="88" spans="1:29" ht="12.75" customHeight="1">
      <c r="A88" s="178" t="s">
        <v>191</v>
      </c>
      <c r="B88" s="228">
        <v>453</v>
      </c>
      <c r="C88" s="107">
        <v>561</v>
      </c>
      <c r="D88" s="246">
        <v>249</v>
      </c>
      <c r="E88" s="108">
        <v>363</v>
      </c>
      <c r="F88" s="107">
        <v>248</v>
      </c>
      <c r="G88" s="107">
        <v>362</v>
      </c>
      <c r="H88" s="246">
        <v>122</v>
      </c>
      <c r="I88" s="108">
        <v>202</v>
      </c>
      <c r="J88" s="246">
        <v>158</v>
      </c>
      <c r="K88" s="108">
        <v>246</v>
      </c>
      <c r="L88" s="246">
        <v>44</v>
      </c>
      <c r="M88" s="108">
        <v>61</v>
      </c>
      <c r="N88" s="246">
        <v>16</v>
      </c>
      <c r="O88" s="108">
        <v>83</v>
      </c>
      <c r="P88" s="246">
        <v>11</v>
      </c>
      <c r="Q88" s="108">
        <v>16</v>
      </c>
      <c r="R88" s="246">
        <v>25</v>
      </c>
      <c r="S88" s="108">
        <v>31</v>
      </c>
      <c r="T88" s="246">
        <v>7</v>
      </c>
      <c r="U88" s="108">
        <v>9</v>
      </c>
      <c r="V88" s="246" t="s">
        <v>488</v>
      </c>
      <c r="W88" s="108" t="s">
        <v>488</v>
      </c>
      <c r="X88" s="107">
        <v>0</v>
      </c>
      <c r="Y88" s="238">
        <v>0</v>
      </c>
      <c r="Z88" s="107">
        <v>622</v>
      </c>
      <c r="AA88" s="107">
        <v>765</v>
      </c>
      <c r="AB88" s="100"/>
      <c r="AC88" s="100"/>
    </row>
    <row r="89" spans="1:29" ht="12.75" customHeight="1">
      <c r="A89" s="176" t="s">
        <v>192</v>
      </c>
      <c r="B89" s="177">
        <v>6766</v>
      </c>
      <c r="C89" s="177">
        <v>8563</v>
      </c>
      <c r="D89" s="244">
        <v>5717</v>
      </c>
      <c r="E89" s="185">
        <v>7944</v>
      </c>
      <c r="F89" s="177">
        <v>4547</v>
      </c>
      <c r="G89" s="177">
        <v>6750</v>
      </c>
      <c r="H89" s="244">
        <v>2068</v>
      </c>
      <c r="I89" s="185">
        <v>2857</v>
      </c>
      <c r="J89" s="244">
        <v>2196</v>
      </c>
      <c r="K89" s="185">
        <v>3311</v>
      </c>
      <c r="L89" s="244">
        <v>1736</v>
      </c>
      <c r="M89" s="185">
        <v>2376</v>
      </c>
      <c r="N89" s="244">
        <v>209</v>
      </c>
      <c r="O89" s="185">
        <v>1034</v>
      </c>
      <c r="P89" s="244">
        <v>295</v>
      </c>
      <c r="Q89" s="185">
        <v>479</v>
      </c>
      <c r="R89" s="244">
        <v>300</v>
      </c>
      <c r="S89" s="185">
        <v>454</v>
      </c>
      <c r="T89" s="244">
        <v>116</v>
      </c>
      <c r="U89" s="185">
        <v>148</v>
      </c>
      <c r="V89" s="244">
        <v>18</v>
      </c>
      <c r="W89" s="185">
        <v>22</v>
      </c>
      <c r="X89" s="177">
        <v>13</v>
      </c>
      <c r="Y89" s="245">
        <v>15</v>
      </c>
      <c r="Z89" s="177">
        <v>9868</v>
      </c>
      <c r="AA89" s="177">
        <v>12188</v>
      </c>
      <c r="AB89" s="100"/>
      <c r="AC89" s="100"/>
    </row>
    <row r="90" spans="1:29" ht="12.75" customHeight="1">
      <c r="A90" s="178" t="s">
        <v>193</v>
      </c>
      <c r="B90" s="228">
        <v>368</v>
      </c>
      <c r="C90" s="107">
        <v>489</v>
      </c>
      <c r="D90" s="246">
        <v>221</v>
      </c>
      <c r="E90" s="108">
        <v>373</v>
      </c>
      <c r="F90" s="107">
        <v>217</v>
      </c>
      <c r="G90" s="107">
        <v>366</v>
      </c>
      <c r="H90" s="246">
        <v>107</v>
      </c>
      <c r="I90" s="108">
        <v>158</v>
      </c>
      <c r="J90" s="246">
        <v>0</v>
      </c>
      <c r="K90" s="108">
        <v>0</v>
      </c>
      <c r="L90" s="246">
        <v>132</v>
      </c>
      <c r="M90" s="108">
        <v>193</v>
      </c>
      <c r="N90" s="246">
        <v>9</v>
      </c>
      <c r="O90" s="108">
        <v>63</v>
      </c>
      <c r="P90" s="246">
        <v>15</v>
      </c>
      <c r="Q90" s="108">
        <v>31</v>
      </c>
      <c r="R90" s="246" t="s">
        <v>488</v>
      </c>
      <c r="S90" s="108" t="s">
        <v>488</v>
      </c>
      <c r="T90" s="246">
        <v>7</v>
      </c>
      <c r="U90" s="108">
        <v>8</v>
      </c>
      <c r="V90" s="246" t="s">
        <v>488</v>
      </c>
      <c r="W90" s="108" t="s">
        <v>488</v>
      </c>
      <c r="X90" s="107">
        <v>6</v>
      </c>
      <c r="Y90" s="238">
        <v>7</v>
      </c>
      <c r="Z90" s="107">
        <v>523</v>
      </c>
      <c r="AA90" s="107">
        <v>675</v>
      </c>
      <c r="AB90" s="100"/>
      <c r="AC90" s="100"/>
    </row>
    <row r="91" spans="1:29" ht="12.75" customHeight="1">
      <c r="A91" s="178" t="s">
        <v>194</v>
      </c>
      <c r="B91" s="228">
        <v>330</v>
      </c>
      <c r="C91" s="107">
        <v>411</v>
      </c>
      <c r="D91" s="246">
        <v>166</v>
      </c>
      <c r="E91" s="108">
        <v>270</v>
      </c>
      <c r="F91" s="107">
        <v>145</v>
      </c>
      <c r="G91" s="107">
        <v>238</v>
      </c>
      <c r="H91" s="246">
        <v>56</v>
      </c>
      <c r="I91" s="108">
        <v>89</v>
      </c>
      <c r="J91" s="246">
        <v>154</v>
      </c>
      <c r="K91" s="108">
        <v>240</v>
      </c>
      <c r="L91" s="246">
        <v>58</v>
      </c>
      <c r="M91" s="108">
        <v>85</v>
      </c>
      <c r="N91" s="246">
        <v>6</v>
      </c>
      <c r="O91" s="108">
        <v>32</v>
      </c>
      <c r="P91" s="246">
        <v>36</v>
      </c>
      <c r="Q91" s="108">
        <v>55</v>
      </c>
      <c r="R91" s="246">
        <v>6</v>
      </c>
      <c r="S91" s="108">
        <v>10</v>
      </c>
      <c r="T91" s="246">
        <v>8</v>
      </c>
      <c r="U91" s="108">
        <v>17</v>
      </c>
      <c r="V91" s="246">
        <v>0</v>
      </c>
      <c r="W91" s="108">
        <v>0</v>
      </c>
      <c r="X91" s="107">
        <v>0</v>
      </c>
      <c r="Y91" s="238">
        <v>0</v>
      </c>
      <c r="Z91" s="107">
        <v>391</v>
      </c>
      <c r="AA91" s="107">
        <v>495</v>
      </c>
      <c r="AB91" s="100"/>
      <c r="AC91" s="100"/>
    </row>
    <row r="92" spans="1:29" ht="12.75" customHeight="1">
      <c r="A92" s="178" t="s">
        <v>195</v>
      </c>
      <c r="B92" s="228">
        <v>513</v>
      </c>
      <c r="C92" s="107">
        <v>627</v>
      </c>
      <c r="D92" s="246">
        <v>396</v>
      </c>
      <c r="E92" s="108">
        <v>530</v>
      </c>
      <c r="F92" s="107">
        <v>321</v>
      </c>
      <c r="G92" s="107">
        <v>452</v>
      </c>
      <c r="H92" s="246">
        <v>137</v>
      </c>
      <c r="I92" s="108">
        <v>189</v>
      </c>
      <c r="J92" s="246">
        <v>161</v>
      </c>
      <c r="K92" s="108">
        <v>221</v>
      </c>
      <c r="L92" s="246">
        <v>112</v>
      </c>
      <c r="M92" s="108">
        <v>145</v>
      </c>
      <c r="N92" s="246">
        <v>12</v>
      </c>
      <c r="O92" s="108">
        <v>43</v>
      </c>
      <c r="P92" s="246">
        <v>20</v>
      </c>
      <c r="Q92" s="108">
        <v>34</v>
      </c>
      <c r="R92" s="246">
        <v>23</v>
      </c>
      <c r="S92" s="108">
        <v>31</v>
      </c>
      <c r="T92" s="246">
        <v>7</v>
      </c>
      <c r="U92" s="108">
        <v>9</v>
      </c>
      <c r="V92" s="246">
        <v>0</v>
      </c>
      <c r="W92" s="108">
        <v>0</v>
      </c>
      <c r="X92" s="107">
        <v>0</v>
      </c>
      <c r="Y92" s="238">
        <v>0</v>
      </c>
      <c r="Z92" s="107">
        <v>686</v>
      </c>
      <c r="AA92" s="107">
        <v>824</v>
      </c>
      <c r="AB92" s="100"/>
      <c r="AC92" s="100"/>
    </row>
    <row r="93" spans="1:29" ht="12.75" customHeight="1">
      <c r="A93" s="178" t="s">
        <v>459</v>
      </c>
      <c r="B93" s="228">
        <v>153</v>
      </c>
      <c r="C93" s="107">
        <v>197</v>
      </c>
      <c r="D93" s="246">
        <v>181</v>
      </c>
      <c r="E93" s="108">
        <v>234</v>
      </c>
      <c r="F93" s="107">
        <v>151</v>
      </c>
      <c r="G93" s="107">
        <v>210</v>
      </c>
      <c r="H93" s="246">
        <v>50</v>
      </c>
      <c r="I93" s="108">
        <v>69</v>
      </c>
      <c r="J93" s="246">
        <v>112</v>
      </c>
      <c r="K93" s="108">
        <v>152</v>
      </c>
      <c r="L93" s="246">
        <v>32</v>
      </c>
      <c r="M93" s="108">
        <v>51</v>
      </c>
      <c r="N93" s="246">
        <v>7</v>
      </c>
      <c r="O93" s="108">
        <v>41</v>
      </c>
      <c r="P93" s="246">
        <v>17</v>
      </c>
      <c r="Q93" s="108">
        <v>29</v>
      </c>
      <c r="R93" s="246">
        <v>9</v>
      </c>
      <c r="S93" s="108">
        <v>12</v>
      </c>
      <c r="T93" s="246">
        <v>0</v>
      </c>
      <c r="U93" s="108">
        <v>0</v>
      </c>
      <c r="V93" s="246">
        <v>0</v>
      </c>
      <c r="W93" s="108">
        <v>0</v>
      </c>
      <c r="X93" s="107">
        <v>4</v>
      </c>
      <c r="Y93" s="238">
        <v>5</v>
      </c>
      <c r="Z93" s="107">
        <v>272</v>
      </c>
      <c r="AA93" s="107">
        <v>340</v>
      </c>
      <c r="AB93" s="100"/>
      <c r="AC93" s="100"/>
    </row>
    <row r="94" spans="1:29" ht="12.75" customHeight="1">
      <c r="A94" s="178" t="s">
        <v>196</v>
      </c>
      <c r="B94" s="228">
        <v>1597</v>
      </c>
      <c r="C94" s="107">
        <v>1997</v>
      </c>
      <c r="D94" s="246">
        <v>1813</v>
      </c>
      <c r="E94" s="108">
        <v>2307</v>
      </c>
      <c r="F94" s="107">
        <v>1106</v>
      </c>
      <c r="G94" s="107">
        <v>1636</v>
      </c>
      <c r="H94" s="246">
        <v>440</v>
      </c>
      <c r="I94" s="108">
        <v>649</v>
      </c>
      <c r="J94" s="246">
        <v>602</v>
      </c>
      <c r="K94" s="108">
        <v>899</v>
      </c>
      <c r="L94" s="246">
        <v>429</v>
      </c>
      <c r="M94" s="108">
        <v>577</v>
      </c>
      <c r="N94" s="246">
        <v>68</v>
      </c>
      <c r="O94" s="108">
        <v>318</v>
      </c>
      <c r="P94" s="246">
        <v>59</v>
      </c>
      <c r="Q94" s="108">
        <v>84</v>
      </c>
      <c r="R94" s="246">
        <v>63</v>
      </c>
      <c r="S94" s="108">
        <v>99</v>
      </c>
      <c r="T94" s="246">
        <v>23</v>
      </c>
      <c r="U94" s="108">
        <v>28</v>
      </c>
      <c r="V94" s="246" t="s">
        <v>488</v>
      </c>
      <c r="W94" s="108" t="s">
        <v>488</v>
      </c>
      <c r="X94" s="107">
        <v>0</v>
      </c>
      <c r="Y94" s="238">
        <v>0</v>
      </c>
      <c r="Z94" s="107">
        <v>2298</v>
      </c>
      <c r="AA94" s="107">
        <v>2861</v>
      </c>
      <c r="AB94" s="100"/>
      <c r="AC94" s="100"/>
    </row>
    <row r="95" spans="1:29" ht="12.75" customHeight="1">
      <c r="A95" s="178" t="s">
        <v>197</v>
      </c>
      <c r="B95" s="228">
        <v>350</v>
      </c>
      <c r="C95" s="107">
        <v>461</v>
      </c>
      <c r="D95" s="246">
        <v>217</v>
      </c>
      <c r="E95" s="108">
        <v>344</v>
      </c>
      <c r="F95" s="107">
        <v>217</v>
      </c>
      <c r="G95" s="107">
        <v>344</v>
      </c>
      <c r="H95" s="246">
        <v>134</v>
      </c>
      <c r="I95" s="108">
        <v>195</v>
      </c>
      <c r="J95" s="246">
        <v>154</v>
      </c>
      <c r="K95" s="108">
        <v>226</v>
      </c>
      <c r="L95" s="246">
        <v>219</v>
      </c>
      <c r="M95" s="108">
        <v>294</v>
      </c>
      <c r="N95" s="246">
        <v>15</v>
      </c>
      <c r="O95" s="108">
        <v>74</v>
      </c>
      <c r="P95" s="246">
        <v>15</v>
      </c>
      <c r="Q95" s="108">
        <v>25</v>
      </c>
      <c r="R95" s="246" t="s">
        <v>488</v>
      </c>
      <c r="S95" s="108" t="s">
        <v>488</v>
      </c>
      <c r="T95" s="246" t="s">
        <v>488</v>
      </c>
      <c r="U95" s="108">
        <v>4</v>
      </c>
      <c r="V95" s="246" t="s">
        <v>488</v>
      </c>
      <c r="W95" s="108" t="s">
        <v>488</v>
      </c>
      <c r="X95" s="107" t="s">
        <v>488</v>
      </c>
      <c r="Y95" s="238" t="s">
        <v>488</v>
      </c>
      <c r="Z95" s="107">
        <v>535</v>
      </c>
      <c r="AA95" s="107">
        <v>675</v>
      </c>
      <c r="AB95" s="100"/>
      <c r="AC95" s="100"/>
    </row>
    <row r="96" spans="1:29" ht="12.75" customHeight="1">
      <c r="A96" s="178" t="s">
        <v>198</v>
      </c>
      <c r="B96" s="228">
        <v>380</v>
      </c>
      <c r="C96" s="107">
        <v>502</v>
      </c>
      <c r="D96" s="246">
        <v>293</v>
      </c>
      <c r="E96" s="108">
        <v>496</v>
      </c>
      <c r="F96" s="107">
        <v>251</v>
      </c>
      <c r="G96" s="107">
        <v>378</v>
      </c>
      <c r="H96" s="246">
        <v>122</v>
      </c>
      <c r="I96" s="108">
        <v>160</v>
      </c>
      <c r="J96" s="246">
        <v>0</v>
      </c>
      <c r="K96" s="108">
        <v>0</v>
      </c>
      <c r="L96" s="246" t="s">
        <v>488</v>
      </c>
      <c r="M96" s="108">
        <v>8</v>
      </c>
      <c r="N96" s="246">
        <v>18</v>
      </c>
      <c r="O96" s="108">
        <v>65</v>
      </c>
      <c r="P96" s="246">
        <v>25</v>
      </c>
      <c r="Q96" s="108">
        <v>38</v>
      </c>
      <c r="R96" s="246">
        <v>22</v>
      </c>
      <c r="S96" s="108">
        <v>39</v>
      </c>
      <c r="T96" s="246">
        <v>6</v>
      </c>
      <c r="U96" s="108">
        <v>9</v>
      </c>
      <c r="V96" s="246">
        <v>0</v>
      </c>
      <c r="W96" s="108">
        <v>0</v>
      </c>
      <c r="X96" s="107">
        <v>0</v>
      </c>
      <c r="Y96" s="238">
        <v>0</v>
      </c>
      <c r="Z96" s="107">
        <v>552</v>
      </c>
      <c r="AA96" s="107">
        <v>693</v>
      </c>
      <c r="AB96" s="100"/>
      <c r="AC96" s="100"/>
    </row>
    <row r="97" spans="1:29" ht="12.75" customHeight="1">
      <c r="A97" s="178" t="s">
        <v>199</v>
      </c>
      <c r="B97" s="228">
        <v>631</v>
      </c>
      <c r="C97" s="107">
        <v>806</v>
      </c>
      <c r="D97" s="246">
        <v>525</v>
      </c>
      <c r="E97" s="108">
        <v>755</v>
      </c>
      <c r="F97" s="107">
        <v>448</v>
      </c>
      <c r="G97" s="107">
        <v>677</v>
      </c>
      <c r="H97" s="246">
        <v>208</v>
      </c>
      <c r="I97" s="108">
        <v>271</v>
      </c>
      <c r="J97" s="246">
        <v>352</v>
      </c>
      <c r="K97" s="108">
        <v>464</v>
      </c>
      <c r="L97" s="246">
        <v>291</v>
      </c>
      <c r="M97" s="108">
        <v>379</v>
      </c>
      <c r="N97" s="246">
        <v>23</v>
      </c>
      <c r="O97" s="108">
        <v>89</v>
      </c>
      <c r="P97" s="246">
        <v>35</v>
      </c>
      <c r="Q97" s="108">
        <v>57</v>
      </c>
      <c r="R97" s="246">
        <v>42</v>
      </c>
      <c r="S97" s="108">
        <v>62</v>
      </c>
      <c r="T97" s="246">
        <v>37</v>
      </c>
      <c r="U97" s="108">
        <v>42</v>
      </c>
      <c r="V97" s="246">
        <v>0</v>
      </c>
      <c r="W97" s="108">
        <v>0</v>
      </c>
      <c r="X97" s="107">
        <v>0</v>
      </c>
      <c r="Y97" s="238">
        <v>0</v>
      </c>
      <c r="Z97" s="107">
        <v>998</v>
      </c>
      <c r="AA97" s="107">
        <v>1208</v>
      </c>
      <c r="AB97" s="100"/>
      <c r="AC97" s="100"/>
    </row>
    <row r="98" spans="1:29" ht="12.75" customHeight="1">
      <c r="A98" s="178" t="s">
        <v>200</v>
      </c>
      <c r="B98" s="228">
        <v>768</v>
      </c>
      <c r="C98" s="107">
        <v>965</v>
      </c>
      <c r="D98" s="246">
        <v>535</v>
      </c>
      <c r="E98" s="108">
        <v>736</v>
      </c>
      <c r="F98" s="107">
        <v>507</v>
      </c>
      <c r="G98" s="107">
        <v>703</v>
      </c>
      <c r="H98" s="246">
        <v>231</v>
      </c>
      <c r="I98" s="108">
        <v>297</v>
      </c>
      <c r="J98" s="246">
        <v>355</v>
      </c>
      <c r="K98" s="108">
        <v>481</v>
      </c>
      <c r="L98" s="246">
        <v>136</v>
      </c>
      <c r="M98" s="108">
        <v>184</v>
      </c>
      <c r="N98" s="246">
        <v>28</v>
      </c>
      <c r="O98" s="108">
        <v>115</v>
      </c>
      <c r="P98" s="246">
        <v>13</v>
      </c>
      <c r="Q98" s="108">
        <v>29</v>
      </c>
      <c r="R98" s="246">
        <v>8</v>
      </c>
      <c r="S98" s="108">
        <v>12</v>
      </c>
      <c r="T98" s="246">
        <v>13</v>
      </c>
      <c r="U98" s="108">
        <v>15</v>
      </c>
      <c r="V98" s="246">
        <v>0</v>
      </c>
      <c r="W98" s="108">
        <v>0</v>
      </c>
      <c r="X98" s="107" t="s">
        <v>488</v>
      </c>
      <c r="Y98" s="238" t="s">
        <v>488</v>
      </c>
      <c r="Z98" s="107">
        <v>1058</v>
      </c>
      <c r="AA98" s="107">
        <v>1302</v>
      </c>
      <c r="AB98" s="100"/>
      <c r="AC98" s="100"/>
    </row>
    <row r="99" spans="1:29" ht="12.75" customHeight="1">
      <c r="A99" s="178" t="s">
        <v>474</v>
      </c>
      <c r="B99" s="228">
        <v>204</v>
      </c>
      <c r="C99" s="107">
        <v>274</v>
      </c>
      <c r="D99" s="246">
        <v>159</v>
      </c>
      <c r="E99" s="108">
        <v>250</v>
      </c>
      <c r="F99" s="107">
        <v>138</v>
      </c>
      <c r="G99" s="107">
        <v>222</v>
      </c>
      <c r="H99" s="246">
        <v>51</v>
      </c>
      <c r="I99" s="108">
        <v>66</v>
      </c>
      <c r="J99" s="246">
        <v>140</v>
      </c>
      <c r="K99" s="108">
        <v>210</v>
      </c>
      <c r="L99" s="246">
        <v>39</v>
      </c>
      <c r="M99" s="108">
        <v>53</v>
      </c>
      <c r="N99" s="246">
        <v>0</v>
      </c>
      <c r="O99" s="108">
        <v>11</v>
      </c>
      <c r="P99" s="246">
        <v>0</v>
      </c>
      <c r="Q99" s="108">
        <v>0</v>
      </c>
      <c r="R99" s="246">
        <v>12</v>
      </c>
      <c r="S99" s="108">
        <v>18</v>
      </c>
      <c r="T99" s="246" t="s">
        <v>488</v>
      </c>
      <c r="U99" s="108">
        <v>4</v>
      </c>
      <c r="V99" s="246">
        <v>0</v>
      </c>
      <c r="W99" s="108">
        <v>0</v>
      </c>
      <c r="X99" s="107">
        <v>0</v>
      </c>
      <c r="Y99" s="238">
        <v>0</v>
      </c>
      <c r="Z99" s="107">
        <v>300</v>
      </c>
      <c r="AA99" s="107">
        <v>390</v>
      </c>
      <c r="AB99" s="100"/>
      <c r="AC99" s="100"/>
    </row>
    <row r="100" spans="1:29" ht="12.75" customHeight="1">
      <c r="A100" s="178" t="s">
        <v>201</v>
      </c>
      <c r="B100" s="228">
        <v>427</v>
      </c>
      <c r="C100" s="107">
        <v>533</v>
      </c>
      <c r="D100" s="246">
        <v>493</v>
      </c>
      <c r="E100" s="108">
        <v>616</v>
      </c>
      <c r="F100" s="107">
        <v>333</v>
      </c>
      <c r="G100" s="107">
        <v>495</v>
      </c>
      <c r="H100" s="246">
        <v>122</v>
      </c>
      <c r="I100" s="108">
        <v>165</v>
      </c>
      <c r="J100" s="246">
        <v>0</v>
      </c>
      <c r="K100" s="108">
        <v>183</v>
      </c>
      <c r="L100" s="246">
        <v>88</v>
      </c>
      <c r="M100" s="108">
        <v>117</v>
      </c>
      <c r="N100" s="246">
        <v>11</v>
      </c>
      <c r="O100" s="108">
        <v>50</v>
      </c>
      <c r="P100" s="246">
        <v>28</v>
      </c>
      <c r="Q100" s="108">
        <v>45</v>
      </c>
      <c r="R100" s="246">
        <v>31</v>
      </c>
      <c r="S100" s="108">
        <v>45</v>
      </c>
      <c r="T100" s="246">
        <v>0</v>
      </c>
      <c r="U100" s="108">
        <v>0</v>
      </c>
      <c r="V100" s="246">
        <v>0</v>
      </c>
      <c r="W100" s="108" t="s">
        <v>488</v>
      </c>
      <c r="X100" s="107">
        <v>0</v>
      </c>
      <c r="Y100" s="238">
        <v>0</v>
      </c>
      <c r="Z100" s="107">
        <v>629</v>
      </c>
      <c r="AA100" s="107">
        <v>763</v>
      </c>
      <c r="AB100" s="100"/>
      <c r="AC100" s="100"/>
    </row>
    <row r="101" spans="1:29" ht="12.75" customHeight="1">
      <c r="A101" s="178" t="s">
        <v>202</v>
      </c>
      <c r="B101" s="228">
        <v>1046</v>
      </c>
      <c r="C101" s="107">
        <v>1314</v>
      </c>
      <c r="D101" s="246">
        <v>718</v>
      </c>
      <c r="E101" s="108">
        <v>1043</v>
      </c>
      <c r="F101" s="107">
        <v>713</v>
      </c>
      <c r="G101" s="107">
        <v>1038</v>
      </c>
      <c r="H101" s="246">
        <v>410</v>
      </c>
      <c r="I101" s="108">
        <v>550</v>
      </c>
      <c r="J101" s="246">
        <v>168</v>
      </c>
      <c r="K101" s="108">
        <v>239</v>
      </c>
      <c r="L101" s="246">
        <v>197</v>
      </c>
      <c r="M101" s="108">
        <v>292</v>
      </c>
      <c r="N101" s="246">
        <v>12</v>
      </c>
      <c r="O101" s="108">
        <v>134</v>
      </c>
      <c r="P101" s="246">
        <v>32</v>
      </c>
      <c r="Q101" s="108">
        <v>52</v>
      </c>
      <c r="R101" s="246">
        <v>82</v>
      </c>
      <c r="S101" s="108">
        <v>122</v>
      </c>
      <c r="T101" s="246">
        <v>9</v>
      </c>
      <c r="U101" s="108">
        <v>12</v>
      </c>
      <c r="V101" s="246">
        <v>12</v>
      </c>
      <c r="W101" s="108">
        <v>14</v>
      </c>
      <c r="X101" s="107">
        <v>0</v>
      </c>
      <c r="Y101" s="238">
        <v>0</v>
      </c>
      <c r="Z101" s="107">
        <v>1631</v>
      </c>
      <c r="AA101" s="107">
        <v>1995</v>
      </c>
      <c r="AB101" s="100"/>
      <c r="AC101" s="100"/>
    </row>
    <row r="102" spans="1:29" ht="12.75" customHeight="1">
      <c r="A102" s="176" t="s">
        <v>203</v>
      </c>
      <c r="B102" s="177">
        <v>1427</v>
      </c>
      <c r="C102" s="177">
        <v>1827</v>
      </c>
      <c r="D102" s="244">
        <v>1027</v>
      </c>
      <c r="E102" s="185">
        <v>1460</v>
      </c>
      <c r="F102" s="177">
        <v>966</v>
      </c>
      <c r="G102" s="177">
        <v>1388</v>
      </c>
      <c r="H102" s="244">
        <v>575</v>
      </c>
      <c r="I102" s="185">
        <v>782</v>
      </c>
      <c r="J102" s="244">
        <v>49</v>
      </c>
      <c r="K102" s="185">
        <v>83</v>
      </c>
      <c r="L102" s="244">
        <v>314</v>
      </c>
      <c r="M102" s="185">
        <v>520</v>
      </c>
      <c r="N102" s="244">
        <v>32</v>
      </c>
      <c r="O102" s="185">
        <v>227</v>
      </c>
      <c r="P102" s="244">
        <v>19</v>
      </c>
      <c r="Q102" s="185">
        <v>37</v>
      </c>
      <c r="R102" s="244">
        <v>53</v>
      </c>
      <c r="S102" s="185">
        <v>109</v>
      </c>
      <c r="T102" s="244">
        <v>12</v>
      </c>
      <c r="U102" s="185">
        <v>13</v>
      </c>
      <c r="V102" s="244">
        <v>5</v>
      </c>
      <c r="W102" s="185">
        <v>6</v>
      </c>
      <c r="X102" s="248">
        <v>0</v>
      </c>
      <c r="Y102" s="249">
        <v>0</v>
      </c>
      <c r="Z102" s="248">
        <v>2202</v>
      </c>
      <c r="AA102" s="248">
        <v>2695</v>
      </c>
      <c r="AB102" s="100"/>
      <c r="AC102" s="100"/>
    </row>
    <row r="103" spans="1:29" ht="12.75" customHeight="1">
      <c r="A103" s="178" t="s">
        <v>204</v>
      </c>
      <c r="B103" s="228">
        <v>1427</v>
      </c>
      <c r="C103" s="107">
        <v>1827</v>
      </c>
      <c r="D103" s="246">
        <v>1027</v>
      </c>
      <c r="E103" s="108">
        <v>1460</v>
      </c>
      <c r="F103" s="107">
        <v>966</v>
      </c>
      <c r="G103" s="107">
        <v>1388</v>
      </c>
      <c r="H103" s="246">
        <v>575</v>
      </c>
      <c r="I103" s="108">
        <v>782</v>
      </c>
      <c r="J103" s="246">
        <v>49</v>
      </c>
      <c r="K103" s="108">
        <v>83</v>
      </c>
      <c r="L103" s="246">
        <v>314</v>
      </c>
      <c r="M103" s="108">
        <v>520</v>
      </c>
      <c r="N103" s="246">
        <v>32</v>
      </c>
      <c r="O103" s="108">
        <v>227</v>
      </c>
      <c r="P103" s="246">
        <v>19</v>
      </c>
      <c r="Q103" s="108">
        <v>37</v>
      </c>
      <c r="R103" s="246">
        <v>53</v>
      </c>
      <c r="S103" s="108">
        <v>109</v>
      </c>
      <c r="T103" s="246">
        <v>12</v>
      </c>
      <c r="U103" s="108">
        <v>13</v>
      </c>
      <c r="V103" s="246">
        <v>5</v>
      </c>
      <c r="W103" s="108">
        <v>6</v>
      </c>
      <c r="X103" s="107">
        <v>0</v>
      </c>
      <c r="Y103" s="238">
        <v>0</v>
      </c>
      <c r="Z103" s="107">
        <v>2202</v>
      </c>
      <c r="AA103" s="107">
        <v>2695</v>
      </c>
      <c r="AB103" s="100"/>
      <c r="AC103" s="100"/>
    </row>
    <row r="104" spans="1:29" ht="12.75" customHeight="1">
      <c r="A104" s="176" t="s">
        <v>205</v>
      </c>
      <c r="B104" s="177">
        <v>4427</v>
      </c>
      <c r="C104" s="177">
        <v>5510</v>
      </c>
      <c r="D104" s="244">
        <v>2769</v>
      </c>
      <c r="E104" s="185">
        <v>4079</v>
      </c>
      <c r="F104" s="177">
        <v>2647</v>
      </c>
      <c r="G104" s="177">
        <v>3850</v>
      </c>
      <c r="H104" s="244">
        <v>1535</v>
      </c>
      <c r="I104" s="185">
        <v>2045</v>
      </c>
      <c r="J104" s="244">
        <v>1955</v>
      </c>
      <c r="K104" s="185">
        <v>2796</v>
      </c>
      <c r="L104" s="244">
        <v>1551</v>
      </c>
      <c r="M104" s="185">
        <v>2137</v>
      </c>
      <c r="N104" s="244">
        <v>85</v>
      </c>
      <c r="O104" s="185">
        <v>537</v>
      </c>
      <c r="P104" s="244">
        <v>126</v>
      </c>
      <c r="Q104" s="185">
        <v>207</v>
      </c>
      <c r="R104" s="244">
        <v>179</v>
      </c>
      <c r="S104" s="185">
        <v>319</v>
      </c>
      <c r="T104" s="244">
        <v>24</v>
      </c>
      <c r="U104" s="185">
        <v>28</v>
      </c>
      <c r="V104" s="244">
        <v>27</v>
      </c>
      <c r="W104" s="185">
        <v>40</v>
      </c>
      <c r="X104" s="177">
        <v>4</v>
      </c>
      <c r="Y104" s="245">
        <v>6</v>
      </c>
      <c r="Z104" s="177">
        <v>6526</v>
      </c>
      <c r="AA104" s="177">
        <v>7916</v>
      </c>
      <c r="AB104" s="100"/>
      <c r="AC104" s="100"/>
    </row>
    <row r="105" spans="1:29" ht="12.75" customHeight="1">
      <c r="A105" s="178" t="s">
        <v>206</v>
      </c>
      <c r="B105" s="228">
        <v>821</v>
      </c>
      <c r="C105" s="107">
        <v>1060</v>
      </c>
      <c r="D105" s="246">
        <v>574</v>
      </c>
      <c r="E105" s="108">
        <v>819</v>
      </c>
      <c r="F105" s="107">
        <v>552</v>
      </c>
      <c r="G105" s="107">
        <v>789</v>
      </c>
      <c r="H105" s="246">
        <v>308</v>
      </c>
      <c r="I105" s="108">
        <v>400</v>
      </c>
      <c r="J105" s="246">
        <v>448</v>
      </c>
      <c r="K105" s="108">
        <v>667</v>
      </c>
      <c r="L105" s="246">
        <v>259</v>
      </c>
      <c r="M105" s="108">
        <v>366</v>
      </c>
      <c r="N105" s="246">
        <v>14</v>
      </c>
      <c r="O105" s="108">
        <v>112</v>
      </c>
      <c r="P105" s="246">
        <v>43</v>
      </c>
      <c r="Q105" s="108">
        <v>72</v>
      </c>
      <c r="R105" s="246">
        <v>42</v>
      </c>
      <c r="S105" s="108">
        <v>72</v>
      </c>
      <c r="T105" s="246">
        <v>9</v>
      </c>
      <c r="U105" s="108">
        <v>9</v>
      </c>
      <c r="V105" s="246">
        <v>6</v>
      </c>
      <c r="W105" s="108">
        <v>8</v>
      </c>
      <c r="X105" s="107" t="s">
        <v>488</v>
      </c>
      <c r="Y105" s="238" t="s">
        <v>488</v>
      </c>
      <c r="Z105" s="107">
        <v>1305</v>
      </c>
      <c r="AA105" s="107">
        <v>1601</v>
      </c>
      <c r="AB105" s="100"/>
      <c r="AC105" s="100"/>
    </row>
    <row r="106" spans="1:29" ht="12.75" customHeight="1">
      <c r="A106" s="178" t="s">
        <v>207</v>
      </c>
      <c r="B106" s="228">
        <v>1658</v>
      </c>
      <c r="C106" s="107">
        <v>2066</v>
      </c>
      <c r="D106" s="246">
        <v>998</v>
      </c>
      <c r="E106" s="108">
        <v>1489</v>
      </c>
      <c r="F106" s="107">
        <v>986</v>
      </c>
      <c r="G106" s="107">
        <v>1471</v>
      </c>
      <c r="H106" s="246">
        <v>638</v>
      </c>
      <c r="I106" s="108">
        <v>852</v>
      </c>
      <c r="J106" s="246">
        <v>827</v>
      </c>
      <c r="K106" s="108">
        <v>1197</v>
      </c>
      <c r="L106" s="246">
        <v>698</v>
      </c>
      <c r="M106" s="108">
        <v>975</v>
      </c>
      <c r="N106" s="246">
        <v>32</v>
      </c>
      <c r="O106" s="108">
        <v>175</v>
      </c>
      <c r="P106" s="246">
        <v>45</v>
      </c>
      <c r="Q106" s="108">
        <v>77</v>
      </c>
      <c r="R106" s="246">
        <v>71</v>
      </c>
      <c r="S106" s="108">
        <v>125</v>
      </c>
      <c r="T106" s="246">
        <v>0</v>
      </c>
      <c r="U106" s="108" t="s">
        <v>488</v>
      </c>
      <c r="V106" s="246">
        <v>5</v>
      </c>
      <c r="W106" s="108">
        <v>11</v>
      </c>
      <c r="X106" s="107">
        <v>0</v>
      </c>
      <c r="Y106" s="238">
        <v>0</v>
      </c>
      <c r="Z106" s="107">
        <v>2538</v>
      </c>
      <c r="AA106" s="107">
        <v>3106</v>
      </c>
      <c r="AB106" s="100"/>
      <c r="AC106" s="100"/>
    </row>
    <row r="107" spans="1:29" ht="12.75" customHeight="1">
      <c r="A107" s="178" t="s">
        <v>208</v>
      </c>
      <c r="B107" s="228">
        <v>615</v>
      </c>
      <c r="C107" s="107">
        <v>728</v>
      </c>
      <c r="D107" s="246">
        <v>298</v>
      </c>
      <c r="E107" s="108">
        <v>407</v>
      </c>
      <c r="F107" s="107">
        <v>295</v>
      </c>
      <c r="G107" s="107">
        <v>404</v>
      </c>
      <c r="H107" s="246">
        <v>167</v>
      </c>
      <c r="I107" s="108">
        <v>221</v>
      </c>
      <c r="J107" s="246">
        <v>53</v>
      </c>
      <c r="K107" s="108">
        <v>74</v>
      </c>
      <c r="L107" s="246">
        <v>294</v>
      </c>
      <c r="M107" s="108">
        <v>378</v>
      </c>
      <c r="N107" s="246">
        <v>15</v>
      </c>
      <c r="O107" s="108">
        <v>78</v>
      </c>
      <c r="P107" s="246">
        <v>10</v>
      </c>
      <c r="Q107" s="108">
        <v>16</v>
      </c>
      <c r="R107" s="246">
        <v>10</v>
      </c>
      <c r="S107" s="108">
        <v>27</v>
      </c>
      <c r="T107" s="246">
        <v>5</v>
      </c>
      <c r="U107" s="108">
        <v>7</v>
      </c>
      <c r="V107" s="246">
        <v>10</v>
      </c>
      <c r="W107" s="108">
        <v>11</v>
      </c>
      <c r="X107" s="107">
        <v>0</v>
      </c>
      <c r="Y107" s="238">
        <v>0</v>
      </c>
      <c r="Z107" s="107">
        <v>688</v>
      </c>
      <c r="AA107" s="107">
        <v>809</v>
      </c>
      <c r="AB107" s="100"/>
      <c r="AC107" s="100"/>
    </row>
    <row r="108" spans="1:29" ht="12.75" customHeight="1">
      <c r="A108" s="178" t="s">
        <v>209</v>
      </c>
      <c r="B108" s="228">
        <v>848</v>
      </c>
      <c r="C108" s="107">
        <v>1066</v>
      </c>
      <c r="D108" s="246">
        <v>571</v>
      </c>
      <c r="E108" s="108">
        <v>800</v>
      </c>
      <c r="F108" s="107">
        <v>552</v>
      </c>
      <c r="G108" s="107">
        <v>771</v>
      </c>
      <c r="H108" s="246">
        <v>262</v>
      </c>
      <c r="I108" s="108">
        <v>367</v>
      </c>
      <c r="J108" s="246">
        <v>434</v>
      </c>
      <c r="K108" s="108">
        <v>573</v>
      </c>
      <c r="L108" s="246">
        <v>283</v>
      </c>
      <c r="M108" s="108">
        <v>379</v>
      </c>
      <c r="N108" s="246">
        <v>12</v>
      </c>
      <c r="O108" s="108">
        <v>103</v>
      </c>
      <c r="P108" s="246">
        <v>12</v>
      </c>
      <c r="Q108" s="108">
        <v>20</v>
      </c>
      <c r="R108" s="246">
        <v>43</v>
      </c>
      <c r="S108" s="108">
        <v>73</v>
      </c>
      <c r="T108" s="246" t="s">
        <v>488</v>
      </c>
      <c r="U108" s="108" t="s">
        <v>488</v>
      </c>
      <c r="V108" s="246">
        <v>6</v>
      </c>
      <c r="W108" s="108">
        <v>10</v>
      </c>
      <c r="X108" s="107" t="s">
        <v>488</v>
      </c>
      <c r="Y108" s="238">
        <v>4</v>
      </c>
      <c r="Z108" s="107">
        <v>1285</v>
      </c>
      <c r="AA108" s="107">
        <v>1556</v>
      </c>
      <c r="AB108" s="100"/>
      <c r="AC108" s="100"/>
    </row>
    <row r="109" spans="1:29" ht="12.75" customHeight="1">
      <c r="A109" s="178" t="s">
        <v>210</v>
      </c>
      <c r="B109" s="228">
        <v>486</v>
      </c>
      <c r="C109" s="107">
        <v>600</v>
      </c>
      <c r="D109" s="246">
        <v>328</v>
      </c>
      <c r="E109" s="108">
        <v>572</v>
      </c>
      <c r="F109" s="107">
        <v>262</v>
      </c>
      <c r="G109" s="107">
        <v>421</v>
      </c>
      <c r="H109" s="246">
        <v>161</v>
      </c>
      <c r="I109" s="108">
        <v>207</v>
      </c>
      <c r="J109" s="246">
        <v>193</v>
      </c>
      <c r="K109" s="108">
        <v>287</v>
      </c>
      <c r="L109" s="246">
        <v>17</v>
      </c>
      <c r="M109" s="108">
        <v>40</v>
      </c>
      <c r="N109" s="246">
        <v>12</v>
      </c>
      <c r="O109" s="108">
        <v>69</v>
      </c>
      <c r="P109" s="246">
        <v>16</v>
      </c>
      <c r="Q109" s="108">
        <v>22</v>
      </c>
      <c r="R109" s="246">
        <v>13</v>
      </c>
      <c r="S109" s="108">
        <v>23</v>
      </c>
      <c r="T109" s="246">
        <v>8</v>
      </c>
      <c r="U109" s="108">
        <v>8</v>
      </c>
      <c r="V109" s="246">
        <v>0</v>
      </c>
      <c r="W109" s="108">
        <v>0</v>
      </c>
      <c r="X109" s="107">
        <v>0</v>
      </c>
      <c r="Y109" s="238" t="s">
        <v>488</v>
      </c>
      <c r="Z109" s="107">
        <v>712</v>
      </c>
      <c r="AA109" s="107">
        <v>864</v>
      </c>
      <c r="AB109" s="100"/>
      <c r="AC109" s="100"/>
    </row>
    <row r="110" spans="1:29" ht="12.75" customHeight="1">
      <c r="A110" s="176" t="s">
        <v>211</v>
      </c>
      <c r="B110" s="177">
        <v>31325</v>
      </c>
      <c r="C110" s="177">
        <v>39737</v>
      </c>
      <c r="D110" s="244">
        <v>19928</v>
      </c>
      <c r="E110" s="185">
        <v>29565</v>
      </c>
      <c r="F110" s="177">
        <v>18462</v>
      </c>
      <c r="G110" s="177">
        <v>27978</v>
      </c>
      <c r="H110" s="244">
        <v>9342</v>
      </c>
      <c r="I110" s="185">
        <v>12645</v>
      </c>
      <c r="J110" s="244">
        <v>4324</v>
      </c>
      <c r="K110" s="185">
        <v>6671</v>
      </c>
      <c r="L110" s="244">
        <v>3122</v>
      </c>
      <c r="M110" s="185">
        <v>4513</v>
      </c>
      <c r="N110" s="244">
        <v>779</v>
      </c>
      <c r="O110" s="185">
        <v>4126</v>
      </c>
      <c r="P110" s="244">
        <v>868</v>
      </c>
      <c r="Q110" s="185">
        <v>1429</v>
      </c>
      <c r="R110" s="244">
        <v>780</v>
      </c>
      <c r="S110" s="185">
        <v>1380</v>
      </c>
      <c r="T110" s="244">
        <v>190</v>
      </c>
      <c r="U110" s="185">
        <v>230</v>
      </c>
      <c r="V110" s="244">
        <v>291</v>
      </c>
      <c r="W110" s="185">
        <v>408</v>
      </c>
      <c r="X110" s="177">
        <v>352</v>
      </c>
      <c r="Y110" s="245">
        <v>589</v>
      </c>
      <c r="Z110" s="177">
        <v>43978</v>
      </c>
      <c r="AA110" s="177">
        <v>54138</v>
      </c>
      <c r="AB110" s="100"/>
      <c r="AC110" s="100"/>
    </row>
    <row r="111" spans="1:29" ht="12.75" customHeight="1">
      <c r="A111" s="178" t="s">
        <v>212</v>
      </c>
      <c r="B111" s="228">
        <v>384</v>
      </c>
      <c r="C111" s="107">
        <v>490</v>
      </c>
      <c r="D111" s="246">
        <v>184</v>
      </c>
      <c r="E111" s="108">
        <v>300</v>
      </c>
      <c r="F111" s="107">
        <v>175</v>
      </c>
      <c r="G111" s="107">
        <v>284</v>
      </c>
      <c r="H111" s="246">
        <v>117</v>
      </c>
      <c r="I111" s="108">
        <v>162</v>
      </c>
      <c r="J111" s="246">
        <v>25</v>
      </c>
      <c r="K111" s="108">
        <v>58</v>
      </c>
      <c r="L111" s="246">
        <v>33</v>
      </c>
      <c r="M111" s="108">
        <v>64</v>
      </c>
      <c r="N111" s="246">
        <v>9</v>
      </c>
      <c r="O111" s="108">
        <v>48</v>
      </c>
      <c r="P111" s="246">
        <v>6</v>
      </c>
      <c r="Q111" s="108">
        <v>10</v>
      </c>
      <c r="R111" s="246">
        <v>20</v>
      </c>
      <c r="S111" s="108">
        <v>28</v>
      </c>
      <c r="T111" s="246" t="s">
        <v>488</v>
      </c>
      <c r="U111" s="108" t="s">
        <v>488</v>
      </c>
      <c r="V111" s="246">
        <v>0</v>
      </c>
      <c r="W111" s="108">
        <v>0</v>
      </c>
      <c r="X111" s="107" t="s">
        <v>488</v>
      </c>
      <c r="Y111" s="238">
        <v>4</v>
      </c>
      <c r="Z111" s="107">
        <v>516</v>
      </c>
      <c r="AA111" s="107">
        <v>646</v>
      </c>
      <c r="AB111" s="100"/>
      <c r="AC111" s="100"/>
    </row>
    <row r="112" spans="1:29" ht="12.75" customHeight="1">
      <c r="A112" s="178" t="s">
        <v>213</v>
      </c>
      <c r="B112" s="228">
        <v>367</v>
      </c>
      <c r="C112" s="107">
        <v>458</v>
      </c>
      <c r="D112" s="246">
        <v>181</v>
      </c>
      <c r="E112" s="108">
        <v>288</v>
      </c>
      <c r="F112" s="107">
        <v>181</v>
      </c>
      <c r="G112" s="107">
        <v>288</v>
      </c>
      <c r="H112" s="246">
        <v>120</v>
      </c>
      <c r="I112" s="108">
        <v>158</v>
      </c>
      <c r="J112" s="246">
        <v>132</v>
      </c>
      <c r="K112" s="108">
        <v>205</v>
      </c>
      <c r="L112" s="246">
        <v>36</v>
      </c>
      <c r="M112" s="108">
        <v>52</v>
      </c>
      <c r="N112" s="246">
        <v>16</v>
      </c>
      <c r="O112" s="108">
        <v>80</v>
      </c>
      <c r="P112" s="246">
        <v>9</v>
      </c>
      <c r="Q112" s="108">
        <v>13</v>
      </c>
      <c r="R112" s="246">
        <v>0</v>
      </c>
      <c r="S112" s="108" t="s">
        <v>488</v>
      </c>
      <c r="T112" s="246">
        <v>0</v>
      </c>
      <c r="U112" s="108">
        <v>0</v>
      </c>
      <c r="V112" s="246" t="s">
        <v>488</v>
      </c>
      <c r="W112" s="108" t="s">
        <v>488</v>
      </c>
      <c r="X112" s="107">
        <v>0</v>
      </c>
      <c r="Y112" s="238">
        <v>0</v>
      </c>
      <c r="Z112" s="107">
        <v>531</v>
      </c>
      <c r="AA112" s="107">
        <v>650</v>
      </c>
      <c r="AB112" s="100"/>
      <c r="AC112" s="100"/>
    </row>
    <row r="113" spans="1:29" ht="12.75" customHeight="1">
      <c r="A113" s="178" t="s">
        <v>214</v>
      </c>
      <c r="B113" s="228">
        <v>416</v>
      </c>
      <c r="C113" s="107">
        <v>517</v>
      </c>
      <c r="D113" s="246">
        <v>242</v>
      </c>
      <c r="E113" s="108">
        <v>352</v>
      </c>
      <c r="F113" s="107">
        <v>218</v>
      </c>
      <c r="G113" s="107">
        <v>324</v>
      </c>
      <c r="H113" s="246">
        <v>118</v>
      </c>
      <c r="I113" s="108">
        <v>159</v>
      </c>
      <c r="J113" s="246">
        <v>99</v>
      </c>
      <c r="K113" s="108">
        <v>150</v>
      </c>
      <c r="L113" s="246" t="s">
        <v>488</v>
      </c>
      <c r="M113" s="108">
        <v>10</v>
      </c>
      <c r="N113" s="246">
        <v>10</v>
      </c>
      <c r="O113" s="108">
        <v>43</v>
      </c>
      <c r="P113" s="246">
        <v>13</v>
      </c>
      <c r="Q113" s="108">
        <v>19</v>
      </c>
      <c r="R113" s="246">
        <v>5</v>
      </c>
      <c r="S113" s="108">
        <v>8</v>
      </c>
      <c r="T113" s="246">
        <v>0</v>
      </c>
      <c r="U113" s="108">
        <v>0</v>
      </c>
      <c r="V113" s="246">
        <v>4</v>
      </c>
      <c r="W113" s="108">
        <v>7</v>
      </c>
      <c r="X113" s="107">
        <v>0</v>
      </c>
      <c r="Y113" s="238">
        <v>0</v>
      </c>
      <c r="Z113" s="107">
        <v>573</v>
      </c>
      <c r="AA113" s="107">
        <v>700</v>
      </c>
      <c r="AB113" s="100"/>
      <c r="AC113" s="100"/>
    </row>
    <row r="114" spans="1:29" ht="12.75" customHeight="1">
      <c r="A114" s="178" t="s">
        <v>215</v>
      </c>
      <c r="B114" s="228">
        <v>494</v>
      </c>
      <c r="C114" s="107">
        <v>632</v>
      </c>
      <c r="D114" s="246">
        <v>274</v>
      </c>
      <c r="E114" s="108">
        <v>406</v>
      </c>
      <c r="F114" s="107">
        <v>273</v>
      </c>
      <c r="G114" s="107">
        <v>405</v>
      </c>
      <c r="H114" s="246">
        <v>111</v>
      </c>
      <c r="I114" s="108">
        <v>155</v>
      </c>
      <c r="J114" s="246">
        <v>163</v>
      </c>
      <c r="K114" s="108">
        <v>258</v>
      </c>
      <c r="L114" s="246">
        <v>74</v>
      </c>
      <c r="M114" s="108">
        <v>103</v>
      </c>
      <c r="N114" s="246">
        <v>22</v>
      </c>
      <c r="O114" s="108">
        <v>77</v>
      </c>
      <c r="P114" s="246">
        <v>13</v>
      </c>
      <c r="Q114" s="108">
        <v>22</v>
      </c>
      <c r="R114" s="246">
        <v>9</v>
      </c>
      <c r="S114" s="108">
        <v>21</v>
      </c>
      <c r="T114" s="246">
        <v>4</v>
      </c>
      <c r="U114" s="108">
        <v>5</v>
      </c>
      <c r="V114" s="246">
        <v>21</v>
      </c>
      <c r="W114" s="108">
        <v>36</v>
      </c>
      <c r="X114" s="107" t="s">
        <v>488</v>
      </c>
      <c r="Y114" s="238" t="s">
        <v>488</v>
      </c>
      <c r="Z114" s="107">
        <v>648</v>
      </c>
      <c r="AA114" s="107">
        <v>806</v>
      </c>
      <c r="AB114" s="100"/>
      <c r="AC114" s="100"/>
    </row>
    <row r="115" spans="1:29" ht="12.75" customHeight="1">
      <c r="A115" s="178" t="s">
        <v>216</v>
      </c>
      <c r="B115" s="228">
        <v>731</v>
      </c>
      <c r="C115" s="107">
        <v>948</v>
      </c>
      <c r="D115" s="246">
        <v>349</v>
      </c>
      <c r="E115" s="108">
        <v>580</v>
      </c>
      <c r="F115" s="107">
        <v>346</v>
      </c>
      <c r="G115" s="107">
        <v>578</v>
      </c>
      <c r="H115" s="246">
        <v>249</v>
      </c>
      <c r="I115" s="108">
        <v>333</v>
      </c>
      <c r="J115" s="246">
        <v>0</v>
      </c>
      <c r="K115" s="108">
        <v>0</v>
      </c>
      <c r="L115" s="246">
        <v>14</v>
      </c>
      <c r="M115" s="108">
        <v>27</v>
      </c>
      <c r="N115" s="246">
        <v>7</v>
      </c>
      <c r="O115" s="108">
        <v>83</v>
      </c>
      <c r="P115" s="246">
        <v>27</v>
      </c>
      <c r="Q115" s="108">
        <v>41</v>
      </c>
      <c r="R115" s="246">
        <v>13</v>
      </c>
      <c r="S115" s="108">
        <v>28</v>
      </c>
      <c r="T115" s="246">
        <v>0</v>
      </c>
      <c r="U115" s="108">
        <v>0</v>
      </c>
      <c r="V115" s="246">
        <v>0</v>
      </c>
      <c r="W115" s="108" t="s">
        <v>488</v>
      </c>
      <c r="X115" s="228">
        <v>0</v>
      </c>
      <c r="Y115" s="238">
        <v>0</v>
      </c>
      <c r="Z115" s="107">
        <v>1021</v>
      </c>
      <c r="AA115" s="107">
        <v>1263</v>
      </c>
      <c r="AB115" s="100"/>
      <c r="AC115" s="100"/>
    </row>
    <row r="116" spans="1:29" ht="12.75" customHeight="1">
      <c r="A116" s="178" t="s">
        <v>217</v>
      </c>
      <c r="B116" s="228">
        <v>3251</v>
      </c>
      <c r="C116" s="107">
        <v>4198</v>
      </c>
      <c r="D116" s="246">
        <v>2053</v>
      </c>
      <c r="E116" s="108">
        <v>3168</v>
      </c>
      <c r="F116" s="107">
        <v>2041</v>
      </c>
      <c r="G116" s="107">
        <v>3139</v>
      </c>
      <c r="H116" s="246">
        <v>1125</v>
      </c>
      <c r="I116" s="108">
        <v>1497</v>
      </c>
      <c r="J116" s="246">
        <v>0</v>
      </c>
      <c r="K116" s="108">
        <v>0</v>
      </c>
      <c r="L116" s="246">
        <v>0</v>
      </c>
      <c r="M116" s="108">
        <v>0</v>
      </c>
      <c r="N116" s="246">
        <v>37</v>
      </c>
      <c r="O116" s="108">
        <v>224</v>
      </c>
      <c r="P116" s="246">
        <v>80</v>
      </c>
      <c r="Q116" s="108">
        <v>154</v>
      </c>
      <c r="R116" s="246">
        <v>45</v>
      </c>
      <c r="S116" s="108">
        <v>104</v>
      </c>
      <c r="T116" s="246">
        <v>10</v>
      </c>
      <c r="U116" s="108">
        <v>12</v>
      </c>
      <c r="V116" s="246">
        <v>15</v>
      </c>
      <c r="W116" s="108">
        <v>19</v>
      </c>
      <c r="X116" s="107">
        <v>0</v>
      </c>
      <c r="Y116" s="238">
        <v>0</v>
      </c>
      <c r="Z116" s="107">
        <v>4671</v>
      </c>
      <c r="AA116" s="107">
        <v>5764</v>
      </c>
      <c r="AB116" s="100"/>
      <c r="AC116" s="100"/>
    </row>
    <row r="117" spans="1:29" ht="12.75" customHeight="1">
      <c r="A117" s="178" t="s">
        <v>218</v>
      </c>
      <c r="B117" s="228">
        <v>1451</v>
      </c>
      <c r="C117" s="107">
        <v>1804</v>
      </c>
      <c r="D117" s="246">
        <v>825</v>
      </c>
      <c r="E117" s="108">
        <v>1244</v>
      </c>
      <c r="F117" s="107">
        <v>812</v>
      </c>
      <c r="G117" s="107">
        <v>1205</v>
      </c>
      <c r="H117" s="246">
        <v>495</v>
      </c>
      <c r="I117" s="108">
        <v>637</v>
      </c>
      <c r="J117" s="246">
        <v>483</v>
      </c>
      <c r="K117" s="108">
        <v>715</v>
      </c>
      <c r="L117" s="246">
        <v>96</v>
      </c>
      <c r="M117" s="108">
        <v>144</v>
      </c>
      <c r="N117" s="246">
        <v>26</v>
      </c>
      <c r="O117" s="108">
        <v>216</v>
      </c>
      <c r="P117" s="246">
        <v>20</v>
      </c>
      <c r="Q117" s="108">
        <v>31</v>
      </c>
      <c r="R117" s="246">
        <v>36</v>
      </c>
      <c r="S117" s="108">
        <v>72</v>
      </c>
      <c r="T117" s="246">
        <v>16</v>
      </c>
      <c r="U117" s="108">
        <v>18</v>
      </c>
      <c r="V117" s="246">
        <v>18</v>
      </c>
      <c r="W117" s="108">
        <v>19</v>
      </c>
      <c r="X117" s="107">
        <v>0</v>
      </c>
      <c r="Y117" s="238">
        <v>0</v>
      </c>
      <c r="Z117" s="107">
        <v>2084</v>
      </c>
      <c r="AA117" s="107">
        <v>2526</v>
      </c>
      <c r="AB117" s="100"/>
      <c r="AC117" s="100"/>
    </row>
    <row r="118" spans="1:29" ht="12.75" customHeight="1">
      <c r="A118" s="178" t="s">
        <v>219</v>
      </c>
      <c r="B118" s="228">
        <v>704</v>
      </c>
      <c r="C118" s="107">
        <v>917</v>
      </c>
      <c r="D118" s="246">
        <v>356</v>
      </c>
      <c r="E118" s="108">
        <v>583</v>
      </c>
      <c r="F118" s="107">
        <v>316</v>
      </c>
      <c r="G118" s="107">
        <v>551</v>
      </c>
      <c r="H118" s="246">
        <v>212</v>
      </c>
      <c r="I118" s="108">
        <v>284</v>
      </c>
      <c r="J118" s="246">
        <v>81</v>
      </c>
      <c r="K118" s="108">
        <v>194</v>
      </c>
      <c r="L118" s="246">
        <v>30</v>
      </c>
      <c r="M118" s="108">
        <v>59</v>
      </c>
      <c r="N118" s="246">
        <v>13</v>
      </c>
      <c r="O118" s="108">
        <v>91</v>
      </c>
      <c r="P118" s="246">
        <v>15</v>
      </c>
      <c r="Q118" s="108">
        <v>33</v>
      </c>
      <c r="R118" s="246">
        <v>17</v>
      </c>
      <c r="S118" s="108">
        <v>34</v>
      </c>
      <c r="T118" s="246">
        <v>0</v>
      </c>
      <c r="U118" s="108">
        <v>0</v>
      </c>
      <c r="V118" s="246">
        <v>0</v>
      </c>
      <c r="W118" s="108">
        <v>0</v>
      </c>
      <c r="X118" s="107">
        <v>0</v>
      </c>
      <c r="Y118" s="238">
        <v>0</v>
      </c>
      <c r="Z118" s="107">
        <v>986</v>
      </c>
      <c r="AA118" s="107">
        <v>1228</v>
      </c>
      <c r="AB118" s="100"/>
      <c r="AC118" s="100"/>
    </row>
    <row r="119" spans="1:29" ht="12.75" customHeight="1">
      <c r="A119" s="178" t="s">
        <v>220</v>
      </c>
      <c r="B119" s="228">
        <v>265</v>
      </c>
      <c r="C119" s="107">
        <v>311</v>
      </c>
      <c r="D119" s="246">
        <v>291</v>
      </c>
      <c r="E119" s="108">
        <v>412</v>
      </c>
      <c r="F119" s="107">
        <v>251</v>
      </c>
      <c r="G119" s="107">
        <v>379</v>
      </c>
      <c r="H119" s="246">
        <v>71</v>
      </c>
      <c r="I119" s="108">
        <v>95</v>
      </c>
      <c r="J119" s="246">
        <v>118</v>
      </c>
      <c r="K119" s="108">
        <v>210</v>
      </c>
      <c r="L119" s="246">
        <v>8</v>
      </c>
      <c r="M119" s="108">
        <v>18</v>
      </c>
      <c r="N119" s="246">
        <v>12</v>
      </c>
      <c r="O119" s="108">
        <v>63</v>
      </c>
      <c r="P119" s="246">
        <v>4</v>
      </c>
      <c r="Q119" s="108">
        <v>15</v>
      </c>
      <c r="R119" s="246" t="s">
        <v>488</v>
      </c>
      <c r="S119" s="108">
        <v>5</v>
      </c>
      <c r="T119" s="246" t="s">
        <v>488</v>
      </c>
      <c r="U119" s="108" t="s">
        <v>488</v>
      </c>
      <c r="V119" s="246">
        <v>4</v>
      </c>
      <c r="W119" s="108">
        <v>10</v>
      </c>
      <c r="X119" s="107">
        <v>0</v>
      </c>
      <c r="Y119" s="238">
        <v>0</v>
      </c>
      <c r="Z119" s="107">
        <v>484</v>
      </c>
      <c r="AA119" s="107">
        <v>619</v>
      </c>
      <c r="AB119" s="100"/>
      <c r="AC119" s="100"/>
    </row>
    <row r="120" spans="1:29" ht="12.75" customHeight="1">
      <c r="A120" s="178" t="s">
        <v>221</v>
      </c>
      <c r="B120" s="228">
        <v>368</v>
      </c>
      <c r="C120" s="107">
        <v>486</v>
      </c>
      <c r="D120" s="246">
        <v>377</v>
      </c>
      <c r="E120" s="108">
        <v>503</v>
      </c>
      <c r="F120" s="107">
        <v>154</v>
      </c>
      <c r="G120" s="107">
        <v>466</v>
      </c>
      <c r="H120" s="246">
        <v>117</v>
      </c>
      <c r="I120" s="246">
        <v>154</v>
      </c>
      <c r="J120" s="246">
        <v>0</v>
      </c>
      <c r="K120" s="108">
        <v>0</v>
      </c>
      <c r="L120" s="246">
        <v>14</v>
      </c>
      <c r="M120" s="108">
        <v>18</v>
      </c>
      <c r="N120" s="246">
        <v>13</v>
      </c>
      <c r="O120" s="108">
        <v>52</v>
      </c>
      <c r="P120" s="246">
        <v>14</v>
      </c>
      <c r="Q120" s="108">
        <v>21</v>
      </c>
      <c r="R120" s="246">
        <v>0</v>
      </c>
      <c r="S120" s="108">
        <v>0</v>
      </c>
      <c r="T120" s="246" t="s">
        <v>488</v>
      </c>
      <c r="U120" s="108" t="s">
        <v>488</v>
      </c>
      <c r="V120" s="246">
        <v>0</v>
      </c>
      <c r="W120" s="108">
        <v>0</v>
      </c>
      <c r="X120" s="107">
        <v>0</v>
      </c>
      <c r="Y120" s="238">
        <v>0</v>
      </c>
      <c r="Z120" s="107">
        <v>499</v>
      </c>
      <c r="AA120" s="107">
        <v>623</v>
      </c>
      <c r="AB120" s="100"/>
      <c r="AC120" s="100"/>
    </row>
    <row r="121" spans="1:29" ht="12.75" customHeight="1">
      <c r="A121" s="178" t="s">
        <v>222</v>
      </c>
      <c r="B121" s="228">
        <v>470</v>
      </c>
      <c r="C121" s="107">
        <v>614</v>
      </c>
      <c r="D121" s="246">
        <v>263</v>
      </c>
      <c r="E121" s="108">
        <v>426</v>
      </c>
      <c r="F121" s="107">
        <v>263</v>
      </c>
      <c r="G121" s="107">
        <v>426</v>
      </c>
      <c r="H121" s="246">
        <v>113</v>
      </c>
      <c r="I121" s="108">
        <v>166</v>
      </c>
      <c r="J121" s="246">
        <v>92</v>
      </c>
      <c r="K121" s="108">
        <v>141</v>
      </c>
      <c r="L121" s="246">
        <v>68</v>
      </c>
      <c r="M121" s="108">
        <v>96</v>
      </c>
      <c r="N121" s="246">
        <v>7</v>
      </c>
      <c r="O121" s="108">
        <v>57</v>
      </c>
      <c r="P121" s="246">
        <v>12</v>
      </c>
      <c r="Q121" s="108">
        <v>20</v>
      </c>
      <c r="R121" s="246">
        <v>9</v>
      </c>
      <c r="S121" s="108">
        <v>14</v>
      </c>
      <c r="T121" s="246">
        <v>0</v>
      </c>
      <c r="U121" s="108">
        <v>0</v>
      </c>
      <c r="V121" s="246">
        <v>0</v>
      </c>
      <c r="W121" s="108">
        <v>0</v>
      </c>
      <c r="X121" s="107">
        <v>0</v>
      </c>
      <c r="Y121" s="238">
        <v>0</v>
      </c>
      <c r="Z121" s="107">
        <v>612</v>
      </c>
      <c r="AA121" s="107">
        <v>789</v>
      </c>
      <c r="AB121" s="100"/>
      <c r="AC121" s="100"/>
    </row>
    <row r="122" spans="1:29" ht="12.75" customHeight="1">
      <c r="A122" s="178" t="s">
        <v>223</v>
      </c>
      <c r="B122" s="228">
        <v>2306</v>
      </c>
      <c r="C122" s="107">
        <v>2891</v>
      </c>
      <c r="D122" s="246">
        <v>1268</v>
      </c>
      <c r="E122" s="108">
        <v>1879</v>
      </c>
      <c r="F122" s="107">
        <v>1267</v>
      </c>
      <c r="G122" s="107">
        <v>1872</v>
      </c>
      <c r="H122" s="246">
        <v>798</v>
      </c>
      <c r="I122" s="108">
        <v>1078</v>
      </c>
      <c r="J122" s="246">
        <v>779</v>
      </c>
      <c r="K122" s="108">
        <v>1229</v>
      </c>
      <c r="L122" s="246">
        <v>97</v>
      </c>
      <c r="M122" s="108">
        <v>132</v>
      </c>
      <c r="N122" s="246">
        <v>53</v>
      </c>
      <c r="O122" s="108">
        <v>298</v>
      </c>
      <c r="P122" s="246">
        <v>38</v>
      </c>
      <c r="Q122" s="108">
        <v>58</v>
      </c>
      <c r="R122" s="246">
        <v>61</v>
      </c>
      <c r="S122" s="108">
        <v>107</v>
      </c>
      <c r="T122" s="246">
        <v>15</v>
      </c>
      <c r="U122" s="108">
        <v>17</v>
      </c>
      <c r="V122" s="246">
        <v>85</v>
      </c>
      <c r="W122" s="108">
        <v>109</v>
      </c>
      <c r="X122" s="107">
        <v>59</v>
      </c>
      <c r="Y122" s="238">
        <v>98</v>
      </c>
      <c r="Z122" s="107">
        <v>3295</v>
      </c>
      <c r="AA122" s="107">
        <v>3983</v>
      </c>
      <c r="AB122" s="100"/>
      <c r="AC122" s="100"/>
    </row>
    <row r="123" spans="1:29" ht="12.75" customHeight="1">
      <c r="A123" s="178" t="s">
        <v>224</v>
      </c>
      <c r="B123" s="228">
        <v>627</v>
      </c>
      <c r="C123" s="107">
        <v>800</v>
      </c>
      <c r="D123" s="246">
        <v>332</v>
      </c>
      <c r="E123" s="108">
        <v>500</v>
      </c>
      <c r="F123" s="107">
        <v>308</v>
      </c>
      <c r="G123" s="107">
        <v>466</v>
      </c>
      <c r="H123" s="246">
        <v>263</v>
      </c>
      <c r="I123" s="246">
        <v>335</v>
      </c>
      <c r="J123" s="246">
        <v>0</v>
      </c>
      <c r="K123" s="108" t="s">
        <v>488</v>
      </c>
      <c r="L123" s="246">
        <v>88</v>
      </c>
      <c r="M123" s="108">
        <v>139</v>
      </c>
      <c r="N123" s="246">
        <v>19</v>
      </c>
      <c r="O123" s="108">
        <v>155</v>
      </c>
      <c r="P123" s="246">
        <v>29</v>
      </c>
      <c r="Q123" s="108">
        <v>57</v>
      </c>
      <c r="R123" s="246">
        <v>15</v>
      </c>
      <c r="S123" s="108">
        <v>32</v>
      </c>
      <c r="T123" s="246" t="s">
        <v>488</v>
      </c>
      <c r="U123" s="108" t="s">
        <v>488</v>
      </c>
      <c r="V123" s="246">
        <v>0</v>
      </c>
      <c r="W123" s="108">
        <v>0</v>
      </c>
      <c r="X123" s="107">
        <v>0</v>
      </c>
      <c r="Y123" s="238">
        <v>0</v>
      </c>
      <c r="Z123" s="107">
        <v>857</v>
      </c>
      <c r="AA123" s="107">
        <v>1048</v>
      </c>
      <c r="AB123" s="100"/>
      <c r="AC123" s="100"/>
    </row>
    <row r="124" spans="1:29" ht="12.75" customHeight="1">
      <c r="A124" s="178" t="s">
        <v>225</v>
      </c>
      <c r="B124" s="228">
        <v>1280</v>
      </c>
      <c r="C124" s="107">
        <v>1763</v>
      </c>
      <c r="D124" s="246">
        <v>1338</v>
      </c>
      <c r="E124" s="108">
        <v>1843</v>
      </c>
      <c r="F124" s="107">
        <v>580</v>
      </c>
      <c r="G124" s="107">
        <v>918</v>
      </c>
      <c r="H124" s="246">
        <v>285</v>
      </c>
      <c r="I124" s="246">
        <v>413</v>
      </c>
      <c r="J124" s="246">
        <v>0</v>
      </c>
      <c r="K124" s="108">
        <v>0</v>
      </c>
      <c r="L124" s="246">
        <v>144</v>
      </c>
      <c r="M124" s="108">
        <v>248</v>
      </c>
      <c r="N124" s="246">
        <v>6</v>
      </c>
      <c r="O124" s="108">
        <v>116</v>
      </c>
      <c r="P124" s="246">
        <v>22</v>
      </c>
      <c r="Q124" s="108">
        <v>31</v>
      </c>
      <c r="R124" s="246">
        <v>15</v>
      </c>
      <c r="S124" s="108">
        <v>32</v>
      </c>
      <c r="T124" s="246" t="s">
        <v>488</v>
      </c>
      <c r="U124" s="108" t="s">
        <v>488</v>
      </c>
      <c r="V124" s="246" t="s">
        <v>488</v>
      </c>
      <c r="W124" s="108">
        <v>8</v>
      </c>
      <c r="X124" s="107">
        <v>278</v>
      </c>
      <c r="Y124" s="238">
        <v>473</v>
      </c>
      <c r="Z124" s="107">
        <v>1633</v>
      </c>
      <c r="AA124" s="107">
        <v>2171</v>
      </c>
      <c r="AB124" s="100"/>
      <c r="AC124" s="100"/>
    </row>
    <row r="125" spans="1:29" ht="12.75" customHeight="1">
      <c r="A125" s="178" t="s">
        <v>226</v>
      </c>
      <c r="B125" s="228">
        <v>540</v>
      </c>
      <c r="C125" s="107">
        <v>671</v>
      </c>
      <c r="D125" s="246">
        <v>287</v>
      </c>
      <c r="E125" s="108">
        <v>445</v>
      </c>
      <c r="F125" s="107">
        <v>284</v>
      </c>
      <c r="G125" s="107">
        <v>430</v>
      </c>
      <c r="H125" s="246">
        <v>153</v>
      </c>
      <c r="I125" s="246">
        <v>207</v>
      </c>
      <c r="J125" s="246">
        <v>83</v>
      </c>
      <c r="K125" s="108">
        <v>125</v>
      </c>
      <c r="L125" s="246">
        <v>102</v>
      </c>
      <c r="M125" s="108">
        <v>140</v>
      </c>
      <c r="N125" s="246">
        <v>24</v>
      </c>
      <c r="O125" s="108">
        <v>90</v>
      </c>
      <c r="P125" s="246">
        <v>26</v>
      </c>
      <c r="Q125" s="108">
        <v>43</v>
      </c>
      <c r="R125" s="246">
        <v>14</v>
      </c>
      <c r="S125" s="108">
        <v>23</v>
      </c>
      <c r="T125" s="246">
        <v>0</v>
      </c>
      <c r="U125" s="108" t="s">
        <v>488</v>
      </c>
      <c r="V125" s="246">
        <v>0</v>
      </c>
      <c r="W125" s="108">
        <v>0</v>
      </c>
      <c r="X125" s="107">
        <v>0</v>
      </c>
      <c r="Y125" s="238">
        <v>0</v>
      </c>
      <c r="Z125" s="107">
        <v>714</v>
      </c>
      <c r="AA125" s="107">
        <v>869</v>
      </c>
      <c r="AB125" s="100"/>
      <c r="AC125" s="100"/>
    </row>
    <row r="126" spans="1:29" ht="12.75" customHeight="1">
      <c r="A126" s="178" t="s">
        <v>227</v>
      </c>
      <c r="B126" s="228">
        <v>2330</v>
      </c>
      <c r="C126" s="107">
        <v>2899</v>
      </c>
      <c r="D126" s="246">
        <v>1453</v>
      </c>
      <c r="E126" s="108">
        <v>2057</v>
      </c>
      <c r="F126" s="107">
        <v>1361</v>
      </c>
      <c r="G126" s="107">
        <v>1964</v>
      </c>
      <c r="H126" s="246">
        <v>622</v>
      </c>
      <c r="I126" s="108">
        <v>822</v>
      </c>
      <c r="J126" s="246">
        <v>0</v>
      </c>
      <c r="K126" s="108">
        <v>0</v>
      </c>
      <c r="L126" s="246">
        <v>459</v>
      </c>
      <c r="M126" s="108">
        <v>630</v>
      </c>
      <c r="N126" s="246">
        <v>65</v>
      </c>
      <c r="O126" s="108">
        <v>269</v>
      </c>
      <c r="P126" s="246">
        <v>70</v>
      </c>
      <c r="Q126" s="108">
        <v>118</v>
      </c>
      <c r="R126" s="246">
        <v>93</v>
      </c>
      <c r="S126" s="108">
        <v>149</v>
      </c>
      <c r="T126" s="246">
        <v>23</v>
      </c>
      <c r="U126" s="108">
        <v>27</v>
      </c>
      <c r="V126" s="246">
        <v>4</v>
      </c>
      <c r="W126" s="108">
        <v>8</v>
      </c>
      <c r="X126" s="107">
        <v>0</v>
      </c>
      <c r="Y126" s="238">
        <v>0</v>
      </c>
      <c r="Z126" s="107">
        <v>3246</v>
      </c>
      <c r="AA126" s="107">
        <v>3923</v>
      </c>
      <c r="AB126" s="100"/>
      <c r="AC126" s="100"/>
    </row>
    <row r="127" spans="1:29" ht="12.75" customHeight="1">
      <c r="A127" s="178" t="s">
        <v>228</v>
      </c>
      <c r="B127" s="228">
        <v>6479</v>
      </c>
      <c r="C127" s="107">
        <v>8103</v>
      </c>
      <c r="D127" s="246">
        <v>4725</v>
      </c>
      <c r="E127" s="108">
        <v>6709</v>
      </c>
      <c r="F127" s="107">
        <v>4653</v>
      </c>
      <c r="G127" s="107">
        <v>6621</v>
      </c>
      <c r="H127" s="246">
        <v>1840</v>
      </c>
      <c r="I127" s="108">
        <v>2486</v>
      </c>
      <c r="J127" s="246">
        <v>0</v>
      </c>
      <c r="K127" s="108">
        <v>0</v>
      </c>
      <c r="L127" s="246">
        <v>628</v>
      </c>
      <c r="M127" s="108">
        <v>854</v>
      </c>
      <c r="N127" s="246">
        <v>176</v>
      </c>
      <c r="O127" s="108">
        <v>893</v>
      </c>
      <c r="P127" s="246">
        <v>114</v>
      </c>
      <c r="Q127" s="108">
        <v>191</v>
      </c>
      <c r="R127" s="246">
        <v>125</v>
      </c>
      <c r="S127" s="108">
        <v>213</v>
      </c>
      <c r="T127" s="246">
        <v>68</v>
      </c>
      <c r="U127" s="108">
        <v>82</v>
      </c>
      <c r="V127" s="246">
        <v>114</v>
      </c>
      <c r="W127" s="108">
        <v>163</v>
      </c>
      <c r="X127" s="107">
        <v>0</v>
      </c>
      <c r="Y127" s="238">
        <v>0</v>
      </c>
      <c r="Z127" s="107">
        <v>9257</v>
      </c>
      <c r="AA127" s="107">
        <v>11371</v>
      </c>
      <c r="AB127" s="100"/>
      <c r="AC127" s="100"/>
    </row>
    <row r="128" spans="1:29" ht="12.75" customHeight="1">
      <c r="A128" s="178" t="s">
        <v>229</v>
      </c>
      <c r="B128" s="228">
        <v>384</v>
      </c>
      <c r="C128" s="107">
        <v>490</v>
      </c>
      <c r="D128" s="246">
        <v>237</v>
      </c>
      <c r="E128" s="108">
        <v>358</v>
      </c>
      <c r="F128" s="107">
        <v>237</v>
      </c>
      <c r="G128" s="107">
        <v>358</v>
      </c>
      <c r="H128" s="246">
        <v>142</v>
      </c>
      <c r="I128" s="108">
        <v>174</v>
      </c>
      <c r="J128" s="246">
        <v>222</v>
      </c>
      <c r="K128" s="108">
        <v>303</v>
      </c>
      <c r="L128" s="246">
        <v>52</v>
      </c>
      <c r="M128" s="108">
        <v>68</v>
      </c>
      <c r="N128" s="246">
        <v>19</v>
      </c>
      <c r="O128" s="108">
        <v>75</v>
      </c>
      <c r="P128" s="246">
        <v>26</v>
      </c>
      <c r="Q128" s="108">
        <v>35</v>
      </c>
      <c r="R128" s="246">
        <v>18</v>
      </c>
      <c r="S128" s="108">
        <v>28</v>
      </c>
      <c r="T128" s="246">
        <v>0</v>
      </c>
      <c r="U128" s="108">
        <v>0</v>
      </c>
      <c r="V128" s="246">
        <v>0</v>
      </c>
      <c r="W128" s="108">
        <v>0</v>
      </c>
      <c r="X128" s="107">
        <v>0</v>
      </c>
      <c r="Y128" s="238">
        <v>0</v>
      </c>
      <c r="Z128" s="107">
        <v>614</v>
      </c>
      <c r="AA128" s="107">
        <v>739</v>
      </c>
      <c r="AB128" s="100"/>
      <c r="AC128" s="100"/>
    </row>
    <row r="129" spans="1:29" ht="12.75" customHeight="1">
      <c r="A129" s="178" t="s">
        <v>230</v>
      </c>
      <c r="B129" s="228">
        <v>96</v>
      </c>
      <c r="C129" s="107">
        <v>145</v>
      </c>
      <c r="D129" s="246">
        <v>204</v>
      </c>
      <c r="E129" s="108">
        <v>269</v>
      </c>
      <c r="F129" s="107">
        <v>125</v>
      </c>
      <c r="G129" s="107">
        <v>184</v>
      </c>
      <c r="H129" s="246">
        <v>14</v>
      </c>
      <c r="I129" s="108">
        <v>14</v>
      </c>
      <c r="J129" s="246">
        <v>75</v>
      </c>
      <c r="K129" s="108">
        <v>115</v>
      </c>
      <c r="L129" s="246">
        <v>47</v>
      </c>
      <c r="M129" s="108">
        <v>67</v>
      </c>
      <c r="N129" s="246">
        <v>5</v>
      </c>
      <c r="O129" s="108">
        <v>20</v>
      </c>
      <c r="P129" s="246" t="s">
        <v>488</v>
      </c>
      <c r="Q129" s="108" t="s">
        <v>488</v>
      </c>
      <c r="R129" s="246">
        <v>10</v>
      </c>
      <c r="S129" s="108">
        <v>17</v>
      </c>
      <c r="T129" s="246">
        <v>0</v>
      </c>
      <c r="U129" s="108" t="s">
        <v>488</v>
      </c>
      <c r="V129" s="246">
        <v>0</v>
      </c>
      <c r="W129" s="108">
        <v>0</v>
      </c>
      <c r="X129" s="107">
        <v>0</v>
      </c>
      <c r="Y129" s="238">
        <v>0</v>
      </c>
      <c r="Z129" s="107">
        <v>296</v>
      </c>
      <c r="AA129" s="107">
        <v>371</v>
      </c>
      <c r="AB129" s="100"/>
      <c r="AC129" s="100"/>
    </row>
    <row r="130" spans="1:29" ht="12.75" customHeight="1">
      <c r="A130" s="178" t="s">
        <v>231</v>
      </c>
      <c r="B130" s="228">
        <v>702</v>
      </c>
      <c r="C130" s="107">
        <v>885</v>
      </c>
      <c r="D130" s="246">
        <v>359</v>
      </c>
      <c r="E130" s="108">
        <v>550</v>
      </c>
      <c r="F130" s="107">
        <v>351</v>
      </c>
      <c r="G130" s="107">
        <v>542</v>
      </c>
      <c r="H130" s="246">
        <v>233</v>
      </c>
      <c r="I130" s="108">
        <v>310</v>
      </c>
      <c r="J130" s="246">
        <v>310</v>
      </c>
      <c r="K130" s="108">
        <v>442</v>
      </c>
      <c r="L130" s="246">
        <v>283</v>
      </c>
      <c r="M130" s="108">
        <v>377</v>
      </c>
      <c r="N130" s="246">
        <v>23</v>
      </c>
      <c r="O130" s="108">
        <v>81</v>
      </c>
      <c r="P130" s="246">
        <v>52</v>
      </c>
      <c r="Q130" s="108">
        <v>74</v>
      </c>
      <c r="R130" s="246">
        <v>25</v>
      </c>
      <c r="S130" s="108">
        <v>39</v>
      </c>
      <c r="T130" s="246" t="s">
        <v>488</v>
      </c>
      <c r="U130" s="108">
        <v>4</v>
      </c>
      <c r="V130" s="246">
        <v>0</v>
      </c>
      <c r="W130" s="108">
        <v>0</v>
      </c>
      <c r="X130" s="107">
        <v>0</v>
      </c>
      <c r="Y130" s="238">
        <v>0</v>
      </c>
      <c r="Z130" s="107">
        <v>1001</v>
      </c>
      <c r="AA130" s="107">
        <v>1208</v>
      </c>
      <c r="AB130" s="100"/>
      <c r="AC130" s="100"/>
    </row>
    <row r="131" spans="1:29" ht="12.75" customHeight="1">
      <c r="A131" s="178" t="s">
        <v>232</v>
      </c>
      <c r="B131" s="228">
        <v>502</v>
      </c>
      <c r="C131" s="107">
        <v>615</v>
      </c>
      <c r="D131" s="246">
        <v>248</v>
      </c>
      <c r="E131" s="108">
        <v>385</v>
      </c>
      <c r="F131" s="107">
        <v>247</v>
      </c>
      <c r="G131" s="107">
        <v>385</v>
      </c>
      <c r="H131" s="246">
        <v>130</v>
      </c>
      <c r="I131" s="108">
        <v>184</v>
      </c>
      <c r="J131" s="246">
        <v>153</v>
      </c>
      <c r="K131" s="108">
        <v>215</v>
      </c>
      <c r="L131" s="246">
        <v>19</v>
      </c>
      <c r="M131" s="108">
        <v>37</v>
      </c>
      <c r="N131" s="246">
        <v>12</v>
      </c>
      <c r="O131" s="108">
        <v>67</v>
      </c>
      <c r="P131" s="246">
        <v>18</v>
      </c>
      <c r="Q131" s="108">
        <v>24</v>
      </c>
      <c r="R131" s="246">
        <v>13</v>
      </c>
      <c r="S131" s="108">
        <v>21</v>
      </c>
      <c r="T131" s="246">
        <v>4</v>
      </c>
      <c r="U131" s="108">
        <v>4</v>
      </c>
      <c r="V131" s="246">
        <v>4</v>
      </c>
      <c r="W131" s="108">
        <v>4</v>
      </c>
      <c r="X131" s="107">
        <v>0</v>
      </c>
      <c r="Y131" s="238" t="s">
        <v>488</v>
      </c>
      <c r="Z131" s="107">
        <v>676</v>
      </c>
      <c r="AA131" s="107">
        <v>839</v>
      </c>
      <c r="AB131" s="100"/>
      <c r="AC131" s="100"/>
    </row>
    <row r="132" spans="1:29" ht="12.75" customHeight="1">
      <c r="A132" s="178" t="s">
        <v>233</v>
      </c>
      <c r="B132" s="228">
        <v>426</v>
      </c>
      <c r="C132" s="107">
        <v>513</v>
      </c>
      <c r="D132" s="246">
        <v>257</v>
      </c>
      <c r="E132" s="108">
        <v>348</v>
      </c>
      <c r="F132" s="107">
        <v>257</v>
      </c>
      <c r="G132" s="107">
        <v>347</v>
      </c>
      <c r="H132" s="246">
        <v>96</v>
      </c>
      <c r="I132" s="108">
        <v>128</v>
      </c>
      <c r="J132" s="246">
        <v>159</v>
      </c>
      <c r="K132" s="108">
        <v>230</v>
      </c>
      <c r="L132" s="246">
        <v>77</v>
      </c>
      <c r="M132" s="108">
        <v>102</v>
      </c>
      <c r="N132" s="246">
        <v>6</v>
      </c>
      <c r="O132" s="108">
        <v>38</v>
      </c>
      <c r="P132" s="246">
        <v>9</v>
      </c>
      <c r="Q132" s="108">
        <v>13</v>
      </c>
      <c r="R132" s="246">
        <v>9</v>
      </c>
      <c r="S132" s="108">
        <v>10</v>
      </c>
      <c r="T132" s="246">
        <v>0</v>
      </c>
      <c r="U132" s="108">
        <v>0</v>
      </c>
      <c r="V132" s="246" t="s">
        <v>488</v>
      </c>
      <c r="W132" s="108" t="s">
        <v>488</v>
      </c>
      <c r="X132" s="107">
        <v>0</v>
      </c>
      <c r="Y132" s="238">
        <v>0</v>
      </c>
      <c r="Z132" s="107">
        <v>555</v>
      </c>
      <c r="AA132" s="107">
        <v>660</v>
      </c>
      <c r="AB132" s="100"/>
      <c r="AC132" s="100"/>
    </row>
    <row r="133" spans="1:29" ht="12.75" customHeight="1">
      <c r="A133" s="178" t="s">
        <v>234</v>
      </c>
      <c r="B133" s="228">
        <v>502</v>
      </c>
      <c r="C133" s="107">
        <v>633</v>
      </c>
      <c r="D133" s="246">
        <v>266</v>
      </c>
      <c r="E133" s="108">
        <v>389</v>
      </c>
      <c r="F133" s="107">
        <v>266</v>
      </c>
      <c r="G133" s="107">
        <v>389</v>
      </c>
      <c r="H133" s="246">
        <v>141</v>
      </c>
      <c r="I133" s="108">
        <v>194</v>
      </c>
      <c r="J133" s="246">
        <v>0</v>
      </c>
      <c r="K133" s="108">
        <v>24</v>
      </c>
      <c r="L133" s="246">
        <v>47</v>
      </c>
      <c r="M133" s="108">
        <v>69</v>
      </c>
      <c r="N133" s="246">
        <v>7</v>
      </c>
      <c r="O133" s="108">
        <v>82</v>
      </c>
      <c r="P133" s="246">
        <v>34</v>
      </c>
      <c r="Q133" s="108">
        <v>55</v>
      </c>
      <c r="R133" s="246">
        <v>17</v>
      </c>
      <c r="S133" s="108">
        <v>28</v>
      </c>
      <c r="T133" s="246">
        <v>5</v>
      </c>
      <c r="U133" s="108">
        <v>7</v>
      </c>
      <c r="V133" s="246" t="s">
        <v>488</v>
      </c>
      <c r="W133" s="108" t="s">
        <v>488</v>
      </c>
      <c r="X133" s="107">
        <v>0</v>
      </c>
      <c r="Y133" s="238">
        <v>0</v>
      </c>
      <c r="Z133" s="107">
        <v>727</v>
      </c>
      <c r="AA133" s="107">
        <v>874</v>
      </c>
      <c r="AB133" s="100"/>
      <c r="AC133" s="100"/>
    </row>
    <row r="134" spans="1:29" ht="12.75" customHeight="1">
      <c r="A134" s="178" t="s">
        <v>235</v>
      </c>
      <c r="B134" s="228">
        <v>284</v>
      </c>
      <c r="C134" s="107">
        <v>360</v>
      </c>
      <c r="D134" s="246">
        <v>161</v>
      </c>
      <c r="E134" s="108">
        <v>370</v>
      </c>
      <c r="F134" s="107">
        <v>151</v>
      </c>
      <c r="G134" s="107">
        <v>356</v>
      </c>
      <c r="H134" s="246">
        <v>85</v>
      </c>
      <c r="I134" s="108">
        <v>134</v>
      </c>
      <c r="J134" s="246">
        <v>102</v>
      </c>
      <c r="K134" s="108">
        <v>151</v>
      </c>
      <c r="L134" s="246">
        <v>27</v>
      </c>
      <c r="M134" s="108">
        <v>41</v>
      </c>
      <c r="N134" s="246" t="s">
        <v>488</v>
      </c>
      <c r="O134" s="108">
        <v>26</v>
      </c>
      <c r="P134" s="246">
        <v>6</v>
      </c>
      <c r="Q134" s="108">
        <v>14</v>
      </c>
      <c r="R134" s="246">
        <v>8</v>
      </c>
      <c r="S134" s="108">
        <v>22</v>
      </c>
      <c r="T134" s="246">
        <v>0</v>
      </c>
      <c r="U134" s="108">
        <v>0</v>
      </c>
      <c r="V134" s="246">
        <v>0</v>
      </c>
      <c r="W134" s="108">
        <v>0</v>
      </c>
      <c r="X134" s="107">
        <v>0</v>
      </c>
      <c r="Y134" s="238">
        <v>0</v>
      </c>
      <c r="Z134" s="107">
        <v>397</v>
      </c>
      <c r="AA134" s="107">
        <v>509</v>
      </c>
      <c r="AB134" s="100"/>
      <c r="AC134" s="100"/>
    </row>
    <row r="135" spans="1:29" ht="12.75" customHeight="1">
      <c r="A135" s="178" t="s">
        <v>236</v>
      </c>
      <c r="B135" s="228">
        <v>446</v>
      </c>
      <c r="C135" s="107">
        <v>584</v>
      </c>
      <c r="D135" s="246">
        <v>236</v>
      </c>
      <c r="E135" s="108">
        <v>374</v>
      </c>
      <c r="F135" s="107">
        <v>231</v>
      </c>
      <c r="G135" s="107">
        <v>368</v>
      </c>
      <c r="H135" s="246">
        <v>127</v>
      </c>
      <c r="I135" s="108">
        <v>174</v>
      </c>
      <c r="J135" s="246">
        <v>188</v>
      </c>
      <c r="K135" s="108">
        <v>270</v>
      </c>
      <c r="L135" s="246">
        <v>22</v>
      </c>
      <c r="M135" s="108">
        <v>40</v>
      </c>
      <c r="N135" s="246">
        <v>10</v>
      </c>
      <c r="O135" s="108">
        <v>54</v>
      </c>
      <c r="P135" s="246">
        <v>6</v>
      </c>
      <c r="Q135" s="108">
        <v>16</v>
      </c>
      <c r="R135" s="246" t="s">
        <v>488</v>
      </c>
      <c r="S135" s="108" t="s">
        <v>488</v>
      </c>
      <c r="T135" s="246">
        <v>9</v>
      </c>
      <c r="U135" s="108">
        <v>9</v>
      </c>
      <c r="V135" s="246">
        <v>0</v>
      </c>
      <c r="W135" s="108">
        <v>0</v>
      </c>
      <c r="X135" s="107">
        <v>0</v>
      </c>
      <c r="Y135" s="238">
        <v>0</v>
      </c>
      <c r="Z135" s="107">
        <v>615</v>
      </c>
      <c r="AA135" s="107">
        <v>777</v>
      </c>
      <c r="AB135" s="100"/>
      <c r="AC135" s="100"/>
    </row>
    <row r="136" spans="1:29" ht="12.75" customHeight="1">
      <c r="A136" s="178" t="s">
        <v>237</v>
      </c>
      <c r="B136" s="228">
        <v>317</v>
      </c>
      <c r="C136" s="107">
        <v>415</v>
      </c>
      <c r="D136" s="246">
        <v>188</v>
      </c>
      <c r="E136" s="108">
        <v>287</v>
      </c>
      <c r="F136" s="107">
        <v>188</v>
      </c>
      <c r="G136" s="107">
        <v>287</v>
      </c>
      <c r="H136" s="246">
        <v>129</v>
      </c>
      <c r="I136" s="108">
        <v>170</v>
      </c>
      <c r="J136" s="246">
        <v>101</v>
      </c>
      <c r="K136" s="108">
        <v>164</v>
      </c>
      <c r="L136" s="246">
        <v>89</v>
      </c>
      <c r="M136" s="108">
        <v>124</v>
      </c>
      <c r="N136" s="246">
        <v>10</v>
      </c>
      <c r="O136" s="108">
        <v>35</v>
      </c>
      <c r="P136" s="246">
        <v>13</v>
      </c>
      <c r="Q136" s="108">
        <v>20</v>
      </c>
      <c r="R136" s="246">
        <v>12</v>
      </c>
      <c r="S136" s="108">
        <v>17</v>
      </c>
      <c r="T136" s="246">
        <v>6</v>
      </c>
      <c r="U136" s="108">
        <v>7</v>
      </c>
      <c r="V136" s="246">
        <v>0</v>
      </c>
      <c r="W136" s="108">
        <v>0</v>
      </c>
      <c r="X136" s="107" t="s">
        <v>488</v>
      </c>
      <c r="Y136" s="238" t="s">
        <v>488</v>
      </c>
      <c r="Z136" s="107">
        <v>495</v>
      </c>
      <c r="AA136" s="107">
        <v>614</v>
      </c>
      <c r="AB136" s="100"/>
      <c r="AC136" s="100"/>
    </row>
    <row r="137" spans="1:29" ht="12.75" customHeight="1">
      <c r="A137" s="178" t="s">
        <v>238</v>
      </c>
      <c r="B137" s="228">
        <v>1127</v>
      </c>
      <c r="C137" s="107">
        <v>1471</v>
      </c>
      <c r="D137" s="246">
        <v>627</v>
      </c>
      <c r="E137" s="108">
        <v>979</v>
      </c>
      <c r="F137" s="107">
        <v>615</v>
      </c>
      <c r="G137" s="107">
        <v>963</v>
      </c>
      <c r="H137" s="246">
        <v>392</v>
      </c>
      <c r="I137" s="108">
        <v>535</v>
      </c>
      <c r="J137" s="246" t="s">
        <v>488</v>
      </c>
      <c r="K137" s="108" t="s">
        <v>488</v>
      </c>
      <c r="L137" s="246">
        <v>185</v>
      </c>
      <c r="M137" s="108">
        <v>297</v>
      </c>
      <c r="N137" s="246">
        <v>42</v>
      </c>
      <c r="O137" s="108">
        <v>188</v>
      </c>
      <c r="P137" s="246">
        <v>47</v>
      </c>
      <c r="Q137" s="108">
        <v>74</v>
      </c>
      <c r="R137" s="246">
        <v>45</v>
      </c>
      <c r="S137" s="108">
        <v>82</v>
      </c>
      <c r="T137" s="246" t="s">
        <v>488</v>
      </c>
      <c r="U137" s="108">
        <v>6</v>
      </c>
      <c r="V137" s="246">
        <v>0</v>
      </c>
      <c r="W137" s="108">
        <v>0</v>
      </c>
      <c r="X137" s="107">
        <v>0</v>
      </c>
      <c r="Y137" s="238">
        <v>0</v>
      </c>
      <c r="Z137" s="107">
        <v>1623</v>
      </c>
      <c r="AA137" s="107">
        <v>2030</v>
      </c>
      <c r="AB137" s="100"/>
      <c r="AC137" s="100"/>
    </row>
    <row r="138" spans="1:29" ht="12.75" customHeight="1">
      <c r="A138" s="178" t="s">
        <v>239</v>
      </c>
      <c r="B138" s="228">
        <v>879</v>
      </c>
      <c r="C138" s="107">
        <v>1122</v>
      </c>
      <c r="D138" s="246">
        <v>514</v>
      </c>
      <c r="E138" s="108">
        <v>767</v>
      </c>
      <c r="F138" s="107">
        <v>498</v>
      </c>
      <c r="G138" s="107">
        <v>749</v>
      </c>
      <c r="H138" s="246">
        <v>66</v>
      </c>
      <c r="I138" s="108">
        <v>128</v>
      </c>
      <c r="J138" s="246">
        <v>0</v>
      </c>
      <c r="K138" s="108">
        <v>0</v>
      </c>
      <c r="L138" s="246">
        <v>0</v>
      </c>
      <c r="M138" s="108">
        <v>0</v>
      </c>
      <c r="N138" s="246">
        <v>35</v>
      </c>
      <c r="O138" s="108">
        <v>142</v>
      </c>
      <c r="P138" s="246">
        <v>37</v>
      </c>
      <c r="Q138" s="108">
        <v>63</v>
      </c>
      <c r="R138" s="246">
        <v>50</v>
      </c>
      <c r="S138" s="108">
        <v>78</v>
      </c>
      <c r="T138" s="246">
        <v>5</v>
      </c>
      <c r="U138" s="108">
        <v>5</v>
      </c>
      <c r="V138" s="246" t="s">
        <v>488</v>
      </c>
      <c r="W138" s="108" t="s">
        <v>488</v>
      </c>
      <c r="X138" s="107">
        <v>0</v>
      </c>
      <c r="Y138" s="238">
        <v>0</v>
      </c>
      <c r="Z138" s="107">
        <v>959</v>
      </c>
      <c r="AA138" s="107">
        <v>1238</v>
      </c>
      <c r="AB138" s="100"/>
      <c r="AC138" s="100"/>
    </row>
    <row r="139" spans="1:29" ht="12.75" customHeight="1">
      <c r="A139" s="178" t="s">
        <v>240</v>
      </c>
      <c r="B139" s="228">
        <v>1054</v>
      </c>
      <c r="C139" s="107">
        <v>1323</v>
      </c>
      <c r="D139" s="246">
        <v>606</v>
      </c>
      <c r="E139" s="108">
        <v>949</v>
      </c>
      <c r="F139" s="107">
        <v>602</v>
      </c>
      <c r="G139" s="107">
        <v>908</v>
      </c>
      <c r="H139" s="246">
        <v>247</v>
      </c>
      <c r="I139" s="108">
        <v>367</v>
      </c>
      <c r="J139" s="246">
        <v>255</v>
      </c>
      <c r="K139" s="108">
        <v>396</v>
      </c>
      <c r="L139" s="246">
        <v>190</v>
      </c>
      <c r="M139" s="108">
        <v>254</v>
      </c>
      <c r="N139" s="246">
        <v>39</v>
      </c>
      <c r="O139" s="108">
        <v>116</v>
      </c>
      <c r="P139" s="246">
        <v>53</v>
      </c>
      <c r="Q139" s="108">
        <v>73</v>
      </c>
      <c r="R139" s="246">
        <v>31</v>
      </c>
      <c r="S139" s="108">
        <v>48</v>
      </c>
      <c r="T139" s="246">
        <v>6</v>
      </c>
      <c r="U139" s="108">
        <v>8</v>
      </c>
      <c r="V139" s="246">
        <v>5</v>
      </c>
      <c r="W139" s="108">
        <v>6</v>
      </c>
      <c r="X139" s="107">
        <v>0</v>
      </c>
      <c r="Y139" s="238">
        <v>0</v>
      </c>
      <c r="Z139" s="107">
        <v>1302</v>
      </c>
      <c r="AA139" s="107">
        <v>1623</v>
      </c>
      <c r="AB139" s="100"/>
      <c r="AC139" s="100"/>
    </row>
    <row r="140" spans="1:29" ht="12.75" customHeight="1">
      <c r="A140" s="178" t="s">
        <v>241</v>
      </c>
      <c r="B140" s="228">
        <v>300</v>
      </c>
      <c r="C140" s="107">
        <v>395</v>
      </c>
      <c r="D140" s="246">
        <v>154</v>
      </c>
      <c r="E140" s="108">
        <v>277</v>
      </c>
      <c r="F140" s="107">
        <v>153</v>
      </c>
      <c r="G140" s="107">
        <v>276</v>
      </c>
      <c r="H140" s="246">
        <v>72</v>
      </c>
      <c r="I140" s="108">
        <v>104</v>
      </c>
      <c r="J140" s="246">
        <v>46</v>
      </c>
      <c r="K140" s="108">
        <v>91</v>
      </c>
      <c r="L140" s="246">
        <v>38</v>
      </c>
      <c r="M140" s="108">
        <v>65</v>
      </c>
      <c r="N140" s="246">
        <v>10</v>
      </c>
      <c r="O140" s="108">
        <v>40</v>
      </c>
      <c r="P140" s="246">
        <v>7</v>
      </c>
      <c r="Q140" s="108">
        <v>13</v>
      </c>
      <c r="R140" s="246">
        <v>10</v>
      </c>
      <c r="S140" s="108">
        <v>15</v>
      </c>
      <c r="T140" s="246" t="s">
        <v>488</v>
      </c>
      <c r="U140" s="108" t="s">
        <v>488</v>
      </c>
      <c r="V140" s="246" t="s">
        <v>488</v>
      </c>
      <c r="W140" s="108" t="s">
        <v>488</v>
      </c>
      <c r="X140" s="107">
        <v>0</v>
      </c>
      <c r="Y140" s="238">
        <v>0</v>
      </c>
      <c r="Z140" s="107">
        <v>414</v>
      </c>
      <c r="AA140" s="107">
        <v>533</v>
      </c>
      <c r="AB140" s="100"/>
      <c r="AC140" s="100"/>
    </row>
    <row r="141" spans="1:29" ht="12.75" customHeight="1">
      <c r="A141" s="178" t="s">
        <v>242</v>
      </c>
      <c r="B141" s="228">
        <v>1113</v>
      </c>
      <c r="C141" s="107">
        <v>1442</v>
      </c>
      <c r="D141" s="246">
        <v>648</v>
      </c>
      <c r="E141" s="108">
        <v>1043</v>
      </c>
      <c r="F141" s="107">
        <v>633</v>
      </c>
      <c r="G141" s="107">
        <v>1018</v>
      </c>
      <c r="H141" s="246">
        <v>450</v>
      </c>
      <c r="I141" s="108">
        <v>634</v>
      </c>
      <c r="J141" s="246">
        <v>396</v>
      </c>
      <c r="K141" s="108">
        <v>622</v>
      </c>
      <c r="L141" s="246">
        <v>150</v>
      </c>
      <c r="M141" s="108">
        <v>231</v>
      </c>
      <c r="N141" s="246">
        <v>22</v>
      </c>
      <c r="O141" s="108">
        <v>215</v>
      </c>
      <c r="P141" s="246">
        <v>15</v>
      </c>
      <c r="Q141" s="108">
        <v>30</v>
      </c>
      <c r="R141" s="246">
        <v>34</v>
      </c>
      <c r="S141" s="108">
        <v>73</v>
      </c>
      <c r="T141" s="246">
        <v>0</v>
      </c>
      <c r="U141" s="108">
        <v>0</v>
      </c>
      <c r="V141" s="246">
        <v>0</v>
      </c>
      <c r="W141" s="108">
        <v>0</v>
      </c>
      <c r="X141" s="107">
        <v>0</v>
      </c>
      <c r="Y141" s="238">
        <v>0</v>
      </c>
      <c r="Z141" s="107">
        <v>1691</v>
      </c>
      <c r="AA141" s="107">
        <v>2127</v>
      </c>
      <c r="AB141" s="100"/>
      <c r="AC141" s="100"/>
    </row>
    <row r="142" spans="1:29" ht="12.75" customHeight="1">
      <c r="A142" s="178" t="s">
        <v>243</v>
      </c>
      <c r="B142" s="228">
        <v>335</v>
      </c>
      <c r="C142" s="107">
        <v>428</v>
      </c>
      <c r="D142" s="246">
        <v>191</v>
      </c>
      <c r="E142" s="108">
        <v>280</v>
      </c>
      <c r="F142" s="107">
        <v>191</v>
      </c>
      <c r="G142" s="107">
        <v>280</v>
      </c>
      <c r="H142" s="246">
        <v>81</v>
      </c>
      <c r="I142" s="108">
        <v>111</v>
      </c>
      <c r="J142" s="246">
        <v>130</v>
      </c>
      <c r="K142" s="108">
        <v>183</v>
      </c>
      <c r="L142" s="246" t="s">
        <v>488</v>
      </c>
      <c r="M142" s="108">
        <v>7</v>
      </c>
      <c r="N142" s="246">
        <v>9</v>
      </c>
      <c r="O142" s="108">
        <v>47</v>
      </c>
      <c r="P142" s="246">
        <v>16</v>
      </c>
      <c r="Q142" s="108">
        <v>24</v>
      </c>
      <c r="R142" s="246">
        <v>8</v>
      </c>
      <c r="S142" s="108">
        <v>16</v>
      </c>
      <c r="T142" s="246" t="s">
        <v>488</v>
      </c>
      <c r="U142" s="108" t="s">
        <v>488</v>
      </c>
      <c r="V142" s="246" t="s">
        <v>488</v>
      </c>
      <c r="W142" s="108" t="s">
        <v>488</v>
      </c>
      <c r="X142" s="107">
        <v>9</v>
      </c>
      <c r="Y142" s="238">
        <v>10</v>
      </c>
      <c r="Z142" s="107">
        <v>448</v>
      </c>
      <c r="AA142" s="107">
        <v>557</v>
      </c>
      <c r="AB142" s="100"/>
      <c r="AC142" s="100"/>
    </row>
    <row r="143" spans="1:29" ht="12.75" customHeight="1">
      <c r="A143" s="178" t="s">
        <v>244</v>
      </c>
      <c r="B143" s="228">
        <v>405</v>
      </c>
      <c r="C143" s="107">
        <v>516</v>
      </c>
      <c r="D143" s="246">
        <v>237</v>
      </c>
      <c r="E143" s="108">
        <v>319</v>
      </c>
      <c r="F143" s="107">
        <v>237</v>
      </c>
      <c r="G143" s="107">
        <v>319</v>
      </c>
      <c r="H143" s="246">
        <v>128</v>
      </c>
      <c r="I143" s="108">
        <v>166</v>
      </c>
      <c r="J143" s="246">
        <v>132</v>
      </c>
      <c r="K143" s="108">
        <v>182</v>
      </c>
      <c r="L143" s="246">
        <v>0</v>
      </c>
      <c r="M143" s="108">
        <v>0</v>
      </c>
      <c r="N143" s="246">
        <v>12</v>
      </c>
      <c r="O143" s="108">
        <v>46</v>
      </c>
      <c r="P143" s="246">
        <v>15</v>
      </c>
      <c r="Q143" s="108">
        <v>24</v>
      </c>
      <c r="R143" s="246">
        <v>9</v>
      </c>
      <c r="S143" s="108">
        <v>16</v>
      </c>
      <c r="T143" s="246">
        <v>4</v>
      </c>
      <c r="U143" s="108">
        <v>4</v>
      </c>
      <c r="V143" s="246">
        <v>5</v>
      </c>
      <c r="W143" s="108">
        <v>6</v>
      </c>
      <c r="X143" s="107">
        <v>0</v>
      </c>
      <c r="Y143" s="238">
        <v>0</v>
      </c>
      <c r="Z143" s="107">
        <v>557</v>
      </c>
      <c r="AA143" s="107">
        <v>685</v>
      </c>
      <c r="AB143" s="100"/>
      <c r="AC143" s="100"/>
    </row>
    <row r="144" spans="1:29" ht="12.75" customHeight="1">
      <c r="A144" s="176" t="s">
        <v>245</v>
      </c>
      <c r="B144" s="177">
        <v>7439</v>
      </c>
      <c r="C144" s="177">
        <v>9461</v>
      </c>
      <c r="D144" s="244">
        <v>6647</v>
      </c>
      <c r="E144" s="185">
        <v>8922</v>
      </c>
      <c r="F144" s="177">
        <v>5182</v>
      </c>
      <c r="G144" s="177">
        <v>7470</v>
      </c>
      <c r="H144" s="244">
        <v>2574</v>
      </c>
      <c r="I144" s="185">
        <v>3502</v>
      </c>
      <c r="J144" s="244">
        <v>2326</v>
      </c>
      <c r="K144" s="185">
        <v>3252</v>
      </c>
      <c r="L144" s="244">
        <v>928</v>
      </c>
      <c r="M144" s="185">
        <v>1222</v>
      </c>
      <c r="N144" s="244">
        <v>700</v>
      </c>
      <c r="O144" s="185">
        <v>1745</v>
      </c>
      <c r="P144" s="244">
        <v>684</v>
      </c>
      <c r="Q144" s="185">
        <v>956</v>
      </c>
      <c r="R144" s="244">
        <v>772</v>
      </c>
      <c r="S144" s="185">
        <v>1003</v>
      </c>
      <c r="T144" s="244">
        <v>482</v>
      </c>
      <c r="U144" s="185">
        <v>520</v>
      </c>
      <c r="V144" s="244">
        <v>458</v>
      </c>
      <c r="W144" s="185">
        <v>497</v>
      </c>
      <c r="X144" s="177">
        <v>629</v>
      </c>
      <c r="Y144" s="245">
        <v>856</v>
      </c>
      <c r="Z144" s="177">
        <v>11159</v>
      </c>
      <c r="AA144" s="177">
        <v>13653</v>
      </c>
      <c r="AB144" s="100"/>
      <c r="AC144" s="100"/>
    </row>
    <row r="145" spans="1:29" ht="12.75" customHeight="1">
      <c r="A145" s="178" t="s">
        <v>246</v>
      </c>
      <c r="B145" s="228">
        <v>1234</v>
      </c>
      <c r="C145" s="107">
        <v>1567</v>
      </c>
      <c r="D145" s="246">
        <v>1308</v>
      </c>
      <c r="E145" s="108">
        <v>1647</v>
      </c>
      <c r="F145" s="107">
        <v>759</v>
      </c>
      <c r="G145" s="107">
        <v>1078</v>
      </c>
      <c r="H145" s="246">
        <v>426</v>
      </c>
      <c r="I145" s="108">
        <v>606</v>
      </c>
      <c r="J145" s="246">
        <v>415</v>
      </c>
      <c r="K145" s="108">
        <v>610</v>
      </c>
      <c r="L145" s="246">
        <v>15</v>
      </c>
      <c r="M145" s="108">
        <v>30</v>
      </c>
      <c r="N145" s="246">
        <v>35</v>
      </c>
      <c r="O145" s="108">
        <v>205</v>
      </c>
      <c r="P145" s="246">
        <v>44</v>
      </c>
      <c r="Q145" s="108">
        <v>82</v>
      </c>
      <c r="R145" s="246">
        <v>34</v>
      </c>
      <c r="S145" s="108">
        <v>62</v>
      </c>
      <c r="T145" s="246" t="s">
        <v>488</v>
      </c>
      <c r="U145" s="108" t="s">
        <v>488</v>
      </c>
      <c r="V145" s="246">
        <v>0</v>
      </c>
      <c r="W145" s="108">
        <v>0</v>
      </c>
      <c r="X145" s="107">
        <v>197</v>
      </c>
      <c r="Y145" s="238">
        <v>392</v>
      </c>
      <c r="Z145" s="107">
        <v>1759</v>
      </c>
      <c r="AA145" s="107">
        <v>2139</v>
      </c>
      <c r="AB145" s="100"/>
      <c r="AC145" s="100"/>
    </row>
    <row r="146" spans="1:29" ht="12.75" customHeight="1">
      <c r="A146" s="178" t="s">
        <v>247</v>
      </c>
      <c r="B146" s="228">
        <v>2202</v>
      </c>
      <c r="C146" s="107">
        <v>2772</v>
      </c>
      <c r="D146" s="246">
        <v>1757</v>
      </c>
      <c r="E146" s="108">
        <v>2444</v>
      </c>
      <c r="F146" s="107">
        <v>1755</v>
      </c>
      <c r="G146" s="107">
        <v>2443</v>
      </c>
      <c r="H146" s="246">
        <v>722</v>
      </c>
      <c r="I146" s="108">
        <v>995</v>
      </c>
      <c r="J146" s="246">
        <v>551</v>
      </c>
      <c r="K146" s="108">
        <v>799</v>
      </c>
      <c r="L146" s="246">
        <v>383</v>
      </c>
      <c r="M146" s="108">
        <v>524</v>
      </c>
      <c r="N146" s="246">
        <v>85</v>
      </c>
      <c r="O146" s="108">
        <v>424</v>
      </c>
      <c r="P146" s="246">
        <v>40</v>
      </c>
      <c r="Q146" s="108">
        <v>73</v>
      </c>
      <c r="R146" s="246">
        <v>124</v>
      </c>
      <c r="S146" s="108">
        <v>185</v>
      </c>
      <c r="T146" s="246">
        <v>20</v>
      </c>
      <c r="U146" s="108">
        <v>26</v>
      </c>
      <c r="V146" s="246" t="s">
        <v>488</v>
      </c>
      <c r="W146" s="108" t="s">
        <v>488</v>
      </c>
      <c r="X146" s="107">
        <v>0</v>
      </c>
      <c r="Y146" s="238">
        <v>0</v>
      </c>
      <c r="Z146" s="107">
        <v>3438</v>
      </c>
      <c r="AA146" s="107">
        <v>4193</v>
      </c>
      <c r="AB146" s="100"/>
      <c r="AC146" s="100"/>
    </row>
    <row r="147" spans="1:29" ht="12.75" customHeight="1">
      <c r="A147" s="178" t="s">
        <v>248</v>
      </c>
      <c r="B147" s="228">
        <v>432</v>
      </c>
      <c r="C147" s="107">
        <v>496</v>
      </c>
      <c r="D147" s="246">
        <v>368</v>
      </c>
      <c r="E147" s="108">
        <v>433</v>
      </c>
      <c r="F147" s="107">
        <v>176</v>
      </c>
      <c r="G147" s="107">
        <v>271</v>
      </c>
      <c r="H147" s="246">
        <v>65</v>
      </c>
      <c r="I147" s="108">
        <v>90</v>
      </c>
      <c r="J147" s="246">
        <v>432</v>
      </c>
      <c r="K147" s="108">
        <v>465</v>
      </c>
      <c r="L147" s="246">
        <v>432</v>
      </c>
      <c r="M147" s="108">
        <v>468</v>
      </c>
      <c r="N147" s="246">
        <v>432</v>
      </c>
      <c r="O147" s="108">
        <v>475</v>
      </c>
      <c r="P147" s="246">
        <v>432</v>
      </c>
      <c r="Q147" s="108">
        <v>463</v>
      </c>
      <c r="R147" s="246">
        <v>432</v>
      </c>
      <c r="S147" s="108">
        <v>471</v>
      </c>
      <c r="T147" s="246">
        <v>432</v>
      </c>
      <c r="U147" s="108">
        <v>463</v>
      </c>
      <c r="V147" s="246">
        <v>432</v>
      </c>
      <c r="W147" s="108">
        <v>463</v>
      </c>
      <c r="X147" s="107">
        <v>432</v>
      </c>
      <c r="Y147" s="238">
        <v>464</v>
      </c>
      <c r="Z147" s="107">
        <v>433</v>
      </c>
      <c r="AA147" s="107">
        <v>529</v>
      </c>
      <c r="AB147" s="100"/>
      <c r="AC147" s="100"/>
    </row>
    <row r="148" spans="1:29" ht="12.75" customHeight="1">
      <c r="A148" s="178" t="s">
        <v>249</v>
      </c>
      <c r="B148" s="228">
        <v>1529</v>
      </c>
      <c r="C148" s="107">
        <v>1987</v>
      </c>
      <c r="D148" s="246">
        <v>1734</v>
      </c>
      <c r="E148" s="108">
        <v>2239</v>
      </c>
      <c r="F148" s="107">
        <v>1038</v>
      </c>
      <c r="G148" s="107">
        <v>1549</v>
      </c>
      <c r="H148" s="246">
        <v>647</v>
      </c>
      <c r="I148" s="108">
        <v>845</v>
      </c>
      <c r="J148" s="246">
        <v>503</v>
      </c>
      <c r="K148" s="108">
        <v>782</v>
      </c>
      <c r="L148" s="246">
        <v>68</v>
      </c>
      <c r="M148" s="108">
        <v>145</v>
      </c>
      <c r="N148" s="246">
        <v>79</v>
      </c>
      <c r="O148" s="108">
        <v>308</v>
      </c>
      <c r="P148" s="246">
        <v>0</v>
      </c>
      <c r="Q148" s="108">
        <v>95</v>
      </c>
      <c r="R148" s="246">
        <v>59</v>
      </c>
      <c r="S148" s="108">
        <v>96</v>
      </c>
      <c r="T148" s="246">
        <v>7</v>
      </c>
      <c r="U148" s="108">
        <v>8</v>
      </c>
      <c r="V148" s="246">
        <v>0</v>
      </c>
      <c r="W148" s="108">
        <v>0</v>
      </c>
      <c r="X148" s="107">
        <v>0</v>
      </c>
      <c r="Y148" s="238">
        <v>0</v>
      </c>
      <c r="Z148" s="107">
        <v>2404</v>
      </c>
      <c r="AA148" s="107">
        <v>2941</v>
      </c>
      <c r="AB148" s="100"/>
      <c r="AC148" s="100"/>
    </row>
    <row r="149" spans="1:29" ht="12.75" customHeight="1">
      <c r="A149" s="178" t="s">
        <v>250</v>
      </c>
      <c r="B149" s="228">
        <v>586</v>
      </c>
      <c r="C149" s="107">
        <v>768</v>
      </c>
      <c r="D149" s="246">
        <v>399</v>
      </c>
      <c r="E149" s="108">
        <v>582</v>
      </c>
      <c r="F149" s="107">
        <v>374</v>
      </c>
      <c r="G149" s="107">
        <v>553</v>
      </c>
      <c r="H149" s="246">
        <v>222</v>
      </c>
      <c r="I149" s="108">
        <v>303</v>
      </c>
      <c r="J149" s="246">
        <v>269</v>
      </c>
      <c r="K149" s="108">
        <v>375</v>
      </c>
      <c r="L149" s="246">
        <v>30</v>
      </c>
      <c r="M149" s="108">
        <v>55</v>
      </c>
      <c r="N149" s="246">
        <v>16</v>
      </c>
      <c r="O149" s="108">
        <v>80</v>
      </c>
      <c r="P149" s="246">
        <v>32</v>
      </c>
      <c r="Q149" s="108">
        <v>52</v>
      </c>
      <c r="R149" s="246">
        <v>18</v>
      </c>
      <c r="S149" s="108">
        <v>33</v>
      </c>
      <c r="T149" s="246" t="s">
        <v>488</v>
      </c>
      <c r="U149" s="108" t="s">
        <v>488</v>
      </c>
      <c r="V149" s="246">
        <v>11</v>
      </c>
      <c r="W149" s="108">
        <v>18</v>
      </c>
      <c r="X149" s="107">
        <v>0</v>
      </c>
      <c r="Y149" s="238">
        <v>0</v>
      </c>
      <c r="Z149" s="107">
        <v>869</v>
      </c>
      <c r="AA149" s="107">
        <v>1090</v>
      </c>
      <c r="AB149" s="100"/>
      <c r="AC149" s="100"/>
    </row>
    <row r="150" spans="1:29" ht="12.75" customHeight="1">
      <c r="A150" s="178" t="s">
        <v>251</v>
      </c>
      <c r="B150" s="228">
        <v>1458</v>
      </c>
      <c r="C150" s="107">
        <v>1876</v>
      </c>
      <c r="D150" s="246">
        <v>1082</v>
      </c>
      <c r="E150" s="108">
        <v>1584</v>
      </c>
      <c r="F150" s="107">
        <v>1080</v>
      </c>
      <c r="G150" s="107">
        <v>1582</v>
      </c>
      <c r="H150" s="246">
        <v>492</v>
      </c>
      <c r="I150" s="108">
        <v>664</v>
      </c>
      <c r="J150" s="246">
        <v>156</v>
      </c>
      <c r="K150" s="108">
        <v>221</v>
      </c>
      <c r="L150" s="246">
        <v>0</v>
      </c>
      <c r="M150" s="108">
        <v>0</v>
      </c>
      <c r="N150" s="246">
        <v>53</v>
      </c>
      <c r="O150" s="108">
        <v>253</v>
      </c>
      <c r="P150" s="246">
        <v>136</v>
      </c>
      <c r="Q150" s="108">
        <v>191</v>
      </c>
      <c r="R150" s="246">
        <v>105</v>
      </c>
      <c r="S150" s="108">
        <v>156</v>
      </c>
      <c r="T150" s="246">
        <v>17</v>
      </c>
      <c r="U150" s="108">
        <v>17</v>
      </c>
      <c r="V150" s="246">
        <v>12</v>
      </c>
      <c r="W150" s="108">
        <v>13</v>
      </c>
      <c r="X150" s="107">
        <v>0</v>
      </c>
      <c r="Y150" s="238">
        <v>0</v>
      </c>
      <c r="Z150" s="107">
        <v>2259</v>
      </c>
      <c r="AA150" s="107">
        <v>2779</v>
      </c>
      <c r="AB150" s="100"/>
      <c r="AC150" s="100"/>
    </row>
    <row r="151" spans="1:29" ht="12.75" customHeight="1">
      <c r="A151" s="176" t="s">
        <v>252</v>
      </c>
      <c r="B151" s="177">
        <v>35249</v>
      </c>
      <c r="C151" s="177">
        <v>44677</v>
      </c>
      <c r="D151" s="244">
        <v>24529</v>
      </c>
      <c r="E151" s="185">
        <v>35769</v>
      </c>
      <c r="F151" s="177">
        <v>22250</v>
      </c>
      <c r="G151" s="177">
        <v>33268</v>
      </c>
      <c r="H151" s="244">
        <v>12800</v>
      </c>
      <c r="I151" s="185">
        <v>17499</v>
      </c>
      <c r="J151" s="244">
        <v>6296</v>
      </c>
      <c r="K151" s="185">
        <v>10098</v>
      </c>
      <c r="L151" s="244">
        <v>2753</v>
      </c>
      <c r="M151" s="185">
        <v>5083</v>
      </c>
      <c r="N151" s="244">
        <v>1406</v>
      </c>
      <c r="O151" s="185">
        <v>6974</v>
      </c>
      <c r="P151" s="244">
        <v>1415</v>
      </c>
      <c r="Q151" s="185">
        <v>2426</v>
      </c>
      <c r="R151" s="244">
        <v>905</v>
      </c>
      <c r="S151" s="185">
        <v>1794</v>
      </c>
      <c r="T151" s="244">
        <v>383</v>
      </c>
      <c r="U151" s="185">
        <v>489</v>
      </c>
      <c r="V151" s="244">
        <v>181</v>
      </c>
      <c r="W151" s="185">
        <v>214</v>
      </c>
      <c r="X151" s="177">
        <v>157</v>
      </c>
      <c r="Y151" s="245">
        <v>321</v>
      </c>
      <c r="Z151" s="177">
        <v>53367</v>
      </c>
      <c r="AA151" s="177">
        <v>65966</v>
      </c>
      <c r="AB151" s="100"/>
      <c r="AC151" s="100"/>
    </row>
    <row r="152" spans="1:29" ht="12.75" customHeight="1">
      <c r="A152" s="178" t="s">
        <v>253</v>
      </c>
      <c r="B152" s="228">
        <v>555</v>
      </c>
      <c r="C152" s="107">
        <v>708</v>
      </c>
      <c r="D152" s="246">
        <v>350</v>
      </c>
      <c r="E152" s="108">
        <v>524</v>
      </c>
      <c r="F152" s="107">
        <v>350</v>
      </c>
      <c r="G152" s="107">
        <v>524</v>
      </c>
      <c r="H152" s="246">
        <v>161</v>
      </c>
      <c r="I152" s="108">
        <v>207</v>
      </c>
      <c r="J152" s="246">
        <v>0</v>
      </c>
      <c r="K152" s="108">
        <v>0</v>
      </c>
      <c r="L152" s="246">
        <v>25</v>
      </c>
      <c r="M152" s="108">
        <v>40</v>
      </c>
      <c r="N152" s="246">
        <v>17</v>
      </c>
      <c r="O152" s="108">
        <v>107</v>
      </c>
      <c r="P152" s="246">
        <v>14</v>
      </c>
      <c r="Q152" s="108">
        <v>22</v>
      </c>
      <c r="R152" s="246">
        <v>26</v>
      </c>
      <c r="S152" s="108">
        <v>44</v>
      </c>
      <c r="T152" s="246">
        <v>5</v>
      </c>
      <c r="U152" s="108">
        <v>9</v>
      </c>
      <c r="V152" s="246" t="s">
        <v>488</v>
      </c>
      <c r="W152" s="108" t="s">
        <v>488</v>
      </c>
      <c r="X152" s="107">
        <v>0</v>
      </c>
      <c r="Y152" s="238">
        <v>0</v>
      </c>
      <c r="Z152" s="107">
        <v>764</v>
      </c>
      <c r="AA152" s="107">
        <v>960</v>
      </c>
      <c r="AB152" s="100"/>
      <c r="AC152" s="100"/>
    </row>
    <row r="153" spans="1:29" ht="12.75" customHeight="1">
      <c r="A153" s="178" t="s">
        <v>254</v>
      </c>
      <c r="B153" s="228">
        <v>893</v>
      </c>
      <c r="C153" s="107">
        <v>1185</v>
      </c>
      <c r="D153" s="246">
        <v>631</v>
      </c>
      <c r="E153" s="108">
        <v>941</v>
      </c>
      <c r="F153" s="107">
        <v>603</v>
      </c>
      <c r="G153" s="107">
        <v>909</v>
      </c>
      <c r="H153" s="246">
        <v>329</v>
      </c>
      <c r="I153" s="108">
        <v>438</v>
      </c>
      <c r="J153" s="246">
        <v>57</v>
      </c>
      <c r="K153" s="108">
        <v>94</v>
      </c>
      <c r="L153" s="246">
        <v>239</v>
      </c>
      <c r="M153" s="108">
        <v>329</v>
      </c>
      <c r="N153" s="246">
        <v>57</v>
      </c>
      <c r="O153" s="108">
        <v>188</v>
      </c>
      <c r="P153" s="246">
        <v>10</v>
      </c>
      <c r="Q153" s="108">
        <v>23</v>
      </c>
      <c r="R153" s="246">
        <v>54</v>
      </c>
      <c r="S153" s="108">
        <v>108</v>
      </c>
      <c r="T153" s="246">
        <v>0</v>
      </c>
      <c r="U153" s="108">
        <v>0</v>
      </c>
      <c r="V153" s="246" t="s">
        <v>488</v>
      </c>
      <c r="W153" s="108" t="s">
        <v>488</v>
      </c>
      <c r="X153" s="107">
        <v>0</v>
      </c>
      <c r="Y153" s="238">
        <v>0</v>
      </c>
      <c r="Z153" s="107">
        <v>1335</v>
      </c>
      <c r="AA153" s="107">
        <v>1696</v>
      </c>
      <c r="AB153" s="100"/>
      <c r="AC153" s="100"/>
    </row>
    <row r="154" spans="1:29" ht="12.75" customHeight="1">
      <c r="A154" s="178" t="s">
        <v>255</v>
      </c>
      <c r="B154" s="228">
        <v>305</v>
      </c>
      <c r="C154" s="107">
        <v>381</v>
      </c>
      <c r="D154" s="246">
        <v>203</v>
      </c>
      <c r="E154" s="108">
        <v>303</v>
      </c>
      <c r="F154" s="107">
        <v>203</v>
      </c>
      <c r="G154" s="107">
        <v>301</v>
      </c>
      <c r="H154" s="246">
        <v>118</v>
      </c>
      <c r="I154" s="108">
        <v>163</v>
      </c>
      <c r="J154" s="246">
        <v>106</v>
      </c>
      <c r="K154" s="108">
        <v>168</v>
      </c>
      <c r="L154" s="246">
        <v>17</v>
      </c>
      <c r="M154" s="108">
        <v>24</v>
      </c>
      <c r="N154" s="246">
        <v>18</v>
      </c>
      <c r="O154" s="108">
        <v>101</v>
      </c>
      <c r="P154" s="246">
        <v>0</v>
      </c>
      <c r="Q154" s="108">
        <v>0</v>
      </c>
      <c r="R154" s="246">
        <v>8</v>
      </c>
      <c r="S154" s="108">
        <v>17</v>
      </c>
      <c r="T154" s="246" t="s">
        <v>488</v>
      </c>
      <c r="U154" s="108">
        <v>4</v>
      </c>
      <c r="V154" s="246">
        <v>5</v>
      </c>
      <c r="W154" s="108">
        <v>6</v>
      </c>
      <c r="X154" s="107">
        <v>11</v>
      </c>
      <c r="Y154" s="238">
        <v>17</v>
      </c>
      <c r="Z154" s="107">
        <v>489</v>
      </c>
      <c r="AA154" s="107">
        <v>603</v>
      </c>
      <c r="AB154" s="100"/>
      <c r="AC154" s="100"/>
    </row>
    <row r="155" spans="1:29" ht="12.75" customHeight="1">
      <c r="A155" s="178" t="s">
        <v>256</v>
      </c>
      <c r="B155" s="228">
        <v>111</v>
      </c>
      <c r="C155" s="107">
        <v>157</v>
      </c>
      <c r="D155" s="246">
        <v>121</v>
      </c>
      <c r="E155" s="108">
        <v>198</v>
      </c>
      <c r="F155" s="107">
        <v>91</v>
      </c>
      <c r="G155" s="107">
        <v>167</v>
      </c>
      <c r="H155" s="246">
        <v>56</v>
      </c>
      <c r="I155" s="108">
        <v>70</v>
      </c>
      <c r="J155" s="246">
        <v>79</v>
      </c>
      <c r="K155" s="108">
        <v>132</v>
      </c>
      <c r="L155" s="246">
        <v>12</v>
      </c>
      <c r="M155" s="108">
        <v>23</v>
      </c>
      <c r="N155" s="246">
        <v>4</v>
      </c>
      <c r="O155" s="108">
        <v>37</v>
      </c>
      <c r="P155" s="246" t="s">
        <v>488</v>
      </c>
      <c r="Q155" s="108" t="s">
        <v>488</v>
      </c>
      <c r="R155" s="246">
        <v>13</v>
      </c>
      <c r="S155" s="108">
        <v>22</v>
      </c>
      <c r="T155" s="246">
        <v>0</v>
      </c>
      <c r="U155" s="108">
        <v>0</v>
      </c>
      <c r="V155" s="246">
        <v>0</v>
      </c>
      <c r="W155" s="108">
        <v>0</v>
      </c>
      <c r="X155" s="107" t="s">
        <v>488</v>
      </c>
      <c r="Y155" s="238" t="s">
        <v>488</v>
      </c>
      <c r="Z155" s="107">
        <v>235</v>
      </c>
      <c r="AA155" s="107">
        <v>316</v>
      </c>
      <c r="AB155" s="100"/>
      <c r="AC155" s="100"/>
    </row>
    <row r="156" spans="1:29" ht="12.75" customHeight="1">
      <c r="A156" s="178" t="s">
        <v>257</v>
      </c>
      <c r="B156" s="228">
        <v>3099</v>
      </c>
      <c r="C156" s="107">
        <v>3854</v>
      </c>
      <c r="D156" s="246">
        <v>1722</v>
      </c>
      <c r="E156" s="108">
        <v>2577</v>
      </c>
      <c r="F156" s="107">
        <v>1697</v>
      </c>
      <c r="G156" s="107">
        <v>2548</v>
      </c>
      <c r="H156" s="246">
        <v>805</v>
      </c>
      <c r="I156" s="108">
        <v>1168</v>
      </c>
      <c r="J156" s="246">
        <v>192</v>
      </c>
      <c r="K156" s="108">
        <v>322</v>
      </c>
      <c r="L156" s="246" t="s">
        <v>488</v>
      </c>
      <c r="M156" s="108" t="s">
        <v>488</v>
      </c>
      <c r="N156" s="246">
        <v>70</v>
      </c>
      <c r="O156" s="108">
        <v>485</v>
      </c>
      <c r="P156" s="246">
        <v>73</v>
      </c>
      <c r="Q156" s="108">
        <v>139</v>
      </c>
      <c r="R156" s="246">
        <v>14</v>
      </c>
      <c r="S156" s="108">
        <v>37</v>
      </c>
      <c r="T156" s="246">
        <v>16</v>
      </c>
      <c r="U156" s="108">
        <v>23</v>
      </c>
      <c r="V156" s="246">
        <v>4</v>
      </c>
      <c r="W156" s="108">
        <v>4</v>
      </c>
      <c r="X156" s="107">
        <v>0</v>
      </c>
      <c r="Y156" s="238">
        <v>0</v>
      </c>
      <c r="Z156" s="107">
        <v>4091</v>
      </c>
      <c r="AA156" s="107">
        <v>5010</v>
      </c>
      <c r="AB156" s="100"/>
      <c r="AC156" s="100"/>
    </row>
    <row r="157" spans="1:29" ht="12.75" customHeight="1">
      <c r="A157" s="178" t="s">
        <v>258</v>
      </c>
      <c r="B157" s="228">
        <v>139</v>
      </c>
      <c r="C157" s="107">
        <v>162</v>
      </c>
      <c r="D157" s="246">
        <v>86</v>
      </c>
      <c r="E157" s="108">
        <v>128</v>
      </c>
      <c r="F157" s="107">
        <v>79</v>
      </c>
      <c r="G157" s="107">
        <v>117</v>
      </c>
      <c r="H157" s="246">
        <v>33</v>
      </c>
      <c r="I157" s="108">
        <v>40</v>
      </c>
      <c r="J157" s="246">
        <v>55</v>
      </c>
      <c r="K157" s="108">
        <v>71</v>
      </c>
      <c r="L157" s="246">
        <v>5</v>
      </c>
      <c r="M157" s="108">
        <v>12</v>
      </c>
      <c r="N157" s="246">
        <v>8</v>
      </c>
      <c r="O157" s="108">
        <v>33</v>
      </c>
      <c r="P157" s="246">
        <v>0</v>
      </c>
      <c r="Q157" s="108">
        <v>5</v>
      </c>
      <c r="R157" s="246" t="s">
        <v>488</v>
      </c>
      <c r="S157" s="108" t="s">
        <v>488</v>
      </c>
      <c r="T157" s="246">
        <v>0</v>
      </c>
      <c r="U157" s="108" t="s">
        <v>488</v>
      </c>
      <c r="V157" s="246">
        <v>0</v>
      </c>
      <c r="W157" s="108">
        <v>0</v>
      </c>
      <c r="X157" s="107">
        <v>0</v>
      </c>
      <c r="Y157" s="238" t="s">
        <v>488</v>
      </c>
      <c r="Z157" s="107">
        <v>198</v>
      </c>
      <c r="AA157" s="107">
        <v>236</v>
      </c>
      <c r="AB157" s="100"/>
      <c r="AC157" s="100"/>
    </row>
    <row r="158" spans="1:29" ht="12.75" customHeight="1">
      <c r="A158" s="178" t="s">
        <v>259</v>
      </c>
      <c r="B158" s="228">
        <v>167</v>
      </c>
      <c r="C158" s="107">
        <v>213</v>
      </c>
      <c r="D158" s="246">
        <v>132</v>
      </c>
      <c r="E158" s="108">
        <v>182</v>
      </c>
      <c r="F158" s="107">
        <v>107</v>
      </c>
      <c r="G158" s="107">
        <v>153</v>
      </c>
      <c r="H158" s="246">
        <v>19</v>
      </c>
      <c r="I158" s="108">
        <v>31</v>
      </c>
      <c r="J158" s="246">
        <v>62</v>
      </c>
      <c r="K158" s="108">
        <v>85</v>
      </c>
      <c r="L158" s="246">
        <v>39</v>
      </c>
      <c r="M158" s="108">
        <v>53</v>
      </c>
      <c r="N158" s="246">
        <v>6</v>
      </c>
      <c r="O158" s="108">
        <v>29</v>
      </c>
      <c r="P158" s="246">
        <v>8</v>
      </c>
      <c r="Q158" s="108">
        <v>13</v>
      </c>
      <c r="R158" s="246">
        <v>12</v>
      </c>
      <c r="S158" s="108">
        <v>16</v>
      </c>
      <c r="T158" s="246">
        <v>0</v>
      </c>
      <c r="U158" s="108">
        <v>0</v>
      </c>
      <c r="V158" s="246">
        <v>0</v>
      </c>
      <c r="W158" s="108">
        <v>0</v>
      </c>
      <c r="X158" s="107">
        <v>0</v>
      </c>
      <c r="Y158" s="238">
        <v>0</v>
      </c>
      <c r="Z158" s="107">
        <v>229</v>
      </c>
      <c r="AA158" s="107">
        <v>296</v>
      </c>
      <c r="AB158" s="100"/>
      <c r="AC158" s="100"/>
    </row>
    <row r="159" spans="1:29" ht="12.75" customHeight="1">
      <c r="A159" s="178" t="s">
        <v>260</v>
      </c>
      <c r="B159" s="228">
        <v>853</v>
      </c>
      <c r="C159" s="107">
        <v>1074</v>
      </c>
      <c r="D159" s="246">
        <v>699</v>
      </c>
      <c r="E159" s="108">
        <v>927</v>
      </c>
      <c r="F159" s="107">
        <v>446</v>
      </c>
      <c r="G159" s="107">
        <v>627</v>
      </c>
      <c r="H159" s="246">
        <v>336</v>
      </c>
      <c r="I159" s="108">
        <v>414</v>
      </c>
      <c r="J159" s="246">
        <v>437</v>
      </c>
      <c r="K159" s="108">
        <v>618</v>
      </c>
      <c r="L159" s="246">
        <v>192</v>
      </c>
      <c r="M159" s="108">
        <v>259</v>
      </c>
      <c r="N159" s="246">
        <v>33</v>
      </c>
      <c r="O159" s="108">
        <v>161</v>
      </c>
      <c r="P159" s="246">
        <v>83</v>
      </c>
      <c r="Q159" s="108">
        <v>128</v>
      </c>
      <c r="R159" s="246">
        <v>42</v>
      </c>
      <c r="S159" s="108">
        <v>74</v>
      </c>
      <c r="T159" s="246">
        <v>14</v>
      </c>
      <c r="U159" s="108">
        <v>15</v>
      </c>
      <c r="V159" s="246">
        <v>0</v>
      </c>
      <c r="W159" s="108">
        <v>0</v>
      </c>
      <c r="X159" s="107">
        <v>0</v>
      </c>
      <c r="Y159" s="238">
        <v>0</v>
      </c>
      <c r="Z159" s="107">
        <v>1363</v>
      </c>
      <c r="AA159" s="107">
        <v>1636</v>
      </c>
      <c r="AB159" s="100"/>
      <c r="AC159" s="100"/>
    </row>
    <row r="160" spans="1:29" ht="12.75" customHeight="1">
      <c r="A160" s="178" t="s">
        <v>261</v>
      </c>
      <c r="B160" s="228">
        <v>144</v>
      </c>
      <c r="C160" s="107">
        <v>197</v>
      </c>
      <c r="D160" s="246">
        <v>170</v>
      </c>
      <c r="E160" s="108">
        <v>235</v>
      </c>
      <c r="F160" s="107">
        <v>67</v>
      </c>
      <c r="G160" s="107">
        <v>146</v>
      </c>
      <c r="H160" s="246">
        <v>61</v>
      </c>
      <c r="I160" s="108">
        <v>88</v>
      </c>
      <c r="J160" s="246">
        <v>53</v>
      </c>
      <c r="K160" s="108">
        <v>106</v>
      </c>
      <c r="L160" s="246">
        <v>6</v>
      </c>
      <c r="M160" s="108">
        <v>27</v>
      </c>
      <c r="N160" s="246">
        <v>5</v>
      </c>
      <c r="O160" s="108">
        <v>44</v>
      </c>
      <c r="P160" s="246" t="s">
        <v>488</v>
      </c>
      <c r="Q160" s="108">
        <v>10</v>
      </c>
      <c r="R160" s="246">
        <v>0</v>
      </c>
      <c r="S160" s="108" t="s">
        <v>488</v>
      </c>
      <c r="T160" s="246">
        <v>0</v>
      </c>
      <c r="U160" s="108">
        <v>0</v>
      </c>
      <c r="V160" s="246" t="s">
        <v>488</v>
      </c>
      <c r="W160" s="108" t="s">
        <v>488</v>
      </c>
      <c r="X160" s="107">
        <v>0</v>
      </c>
      <c r="Y160" s="238">
        <v>0</v>
      </c>
      <c r="Z160" s="107">
        <v>236</v>
      </c>
      <c r="AA160" s="107">
        <v>322</v>
      </c>
      <c r="AB160" s="100"/>
      <c r="AC160" s="100"/>
    </row>
    <row r="161" spans="1:29" ht="12.75" customHeight="1">
      <c r="A161" s="178" t="s">
        <v>262</v>
      </c>
      <c r="B161" s="228">
        <v>181</v>
      </c>
      <c r="C161" s="107">
        <v>227</v>
      </c>
      <c r="D161" s="246">
        <v>105</v>
      </c>
      <c r="E161" s="108">
        <v>150</v>
      </c>
      <c r="F161" s="107">
        <v>102</v>
      </c>
      <c r="G161" s="107">
        <v>146</v>
      </c>
      <c r="H161" s="246">
        <v>55</v>
      </c>
      <c r="I161" s="108">
        <v>72</v>
      </c>
      <c r="J161" s="246">
        <v>55</v>
      </c>
      <c r="K161" s="108">
        <v>75</v>
      </c>
      <c r="L161" s="246">
        <v>25</v>
      </c>
      <c r="M161" s="108">
        <v>32</v>
      </c>
      <c r="N161" s="246">
        <v>15</v>
      </c>
      <c r="O161" s="108">
        <v>42</v>
      </c>
      <c r="P161" s="246">
        <v>23</v>
      </c>
      <c r="Q161" s="108">
        <v>37</v>
      </c>
      <c r="R161" s="246">
        <v>6</v>
      </c>
      <c r="S161" s="108">
        <v>8</v>
      </c>
      <c r="T161" s="246">
        <v>0</v>
      </c>
      <c r="U161" s="108">
        <v>0</v>
      </c>
      <c r="V161" s="246">
        <v>0</v>
      </c>
      <c r="W161" s="108">
        <v>0</v>
      </c>
      <c r="X161" s="107">
        <v>0</v>
      </c>
      <c r="Y161" s="238">
        <v>0</v>
      </c>
      <c r="Z161" s="107">
        <v>256</v>
      </c>
      <c r="AA161" s="107">
        <v>308</v>
      </c>
      <c r="AB161" s="100"/>
      <c r="AC161" s="100"/>
    </row>
    <row r="162" spans="1:29" ht="12.75" customHeight="1">
      <c r="A162" s="178" t="s">
        <v>263</v>
      </c>
      <c r="B162" s="228">
        <v>5</v>
      </c>
      <c r="C162" s="107">
        <v>12</v>
      </c>
      <c r="D162" s="246">
        <v>141</v>
      </c>
      <c r="E162" s="108">
        <v>205</v>
      </c>
      <c r="F162" s="107">
        <v>127</v>
      </c>
      <c r="G162" s="107">
        <v>190</v>
      </c>
      <c r="H162" s="246">
        <v>40</v>
      </c>
      <c r="I162" s="108">
        <v>64</v>
      </c>
      <c r="J162" s="246">
        <v>74</v>
      </c>
      <c r="K162" s="108">
        <v>100</v>
      </c>
      <c r="L162" s="246">
        <v>16</v>
      </c>
      <c r="M162" s="108">
        <v>31</v>
      </c>
      <c r="N162" s="246">
        <v>12</v>
      </c>
      <c r="O162" s="108">
        <v>44</v>
      </c>
      <c r="P162" s="246">
        <v>21</v>
      </c>
      <c r="Q162" s="108">
        <v>45</v>
      </c>
      <c r="R162" s="246">
        <v>0</v>
      </c>
      <c r="S162" s="108" t="s">
        <v>488</v>
      </c>
      <c r="T162" s="246" t="s">
        <v>488</v>
      </c>
      <c r="U162" s="108" t="s">
        <v>488</v>
      </c>
      <c r="V162" s="246">
        <v>0</v>
      </c>
      <c r="W162" s="108">
        <v>0</v>
      </c>
      <c r="X162" s="107" t="s">
        <v>488</v>
      </c>
      <c r="Y162" s="238">
        <v>11</v>
      </c>
      <c r="Z162" s="107">
        <v>193</v>
      </c>
      <c r="AA162" s="107">
        <v>264</v>
      </c>
      <c r="AB162" s="100"/>
      <c r="AC162" s="100"/>
    </row>
    <row r="163" spans="1:29" ht="12.75" customHeight="1">
      <c r="A163" s="178" t="s">
        <v>264</v>
      </c>
      <c r="B163" s="228">
        <v>9859</v>
      </c>
      <c r="C163" s="107">
        <v>12425</v>
      </c>
      <c r="D163" s="246">
        <v>6939</v>
      </c>
      <c r="E163" s="108">
        <v>10019</v>
      </c>
      <c r="F163" s="107">
        <v>6870</v>
      </c>
      <c r="G163" s="107">
        <v>9929</v>
      </c>
      <c r="H163" s="246">
        <v>3882</v>
      </c>
      <c r="I163" s="108">
        <v>5338</v>
      </c>
      <c r="J163" s="246">
        <v>869</v>
      </c>
      <c r="K163" s="108">
        <v>1530</v>
      </c>
      <c r="L163" s="246">
        <v>360</v>
      </c>
      <c r="M163" s="108">
        <v>877</v>
      </c>
      <c r="N163" s="246">
        <v>328</v>
      </c>
      <c r="O163" s="108">
        <v>1790</v>
      </c>
      <c r="P163" s="246">
        <v>298</v>
      </c>
      <c r="Q163" s="108">
        <v>507</v>
      </c>
      <c r="R163" s="246">
        <v>151</v>
      </c>
      <c r="S163" s="108">
        <v>307</v>
      </c>
      <c r="T163" s="246">
        <v>153</v>
      </c>
      <c r="U163" s="108">
        <v>198</v>
      </c>
      <c r="V163" s="246">
        <v>36</v>
      </c>
      <c r="W163" s="108">
        <v>43</v>
      </c>
      <c r="X163" s="107">
        <v>0</v>
      </c>
      <c r="Y163" s="238">
        <v>0</v>
      </c>
      <c r="Z163" s="107">
        <v>15273</v>
      </c>
      <c r="AA163" s="107">
        <v>18838</v>
      </c>
      <c r="AB163" s="100"/>
      <c r="AC163" s="100"/>
    </row>
    <row r="164" spans="1:29" ht="12.75" customHeight="1">
      <c r="A164" s="178" t="s">
        <v>265</v>
      </c>
      <c r="B164" s="228">
        <v>352</v>
      </c>
      <c r="C164" s="107">
        <v>443</v>
      </c>
      <c r="D164" s="246">
        <v>237</v>
      </c>
      <c r="E164" s="108">
        <v>390</v>
      </c>
      <c r="F164" s="107">
        <v>219</v>
      </c>
      <c r="G164" s="107">
        <v>326</v>
      </c>
      <c r="H164" s="246">
        <v>56</v>
      </c>
      <c r="I164" s="108">
        <v>130</v>
      </c>
      <c r="J164" s="246">
        <v>99</v>
      </c>
      <c r="K164" s="108">
        <v>155</v>
      </c>
      <c r="L164" s="246">
        <v>34</v>
      </c>
      <c r="M164" s="108">
        <v>72</v>
      </c>
      <c r="N164" s="246">
        <v>12</v>
      </c>
      <c r="O164" s="108">
        <v>56</v>
      </c>
      <c r="P164" s="246" t="s">
        <v>488</v>
      </c>
      <c r="Q164" s="108">
        <v>15</v>
      </c>
      <c r="R164" s="246">
        <v>0</v>
      </c>
      <c r="S164" s="108">
        <v>0</v>
      </c>
      <c r="T164" s="246">
        <v>5</v>
      </c>
      <c r="U164" s="108">
        <v>7</v>
      </c>
      <c r="V164" s="246" t="s">
        <v>488</v>
      </c>
      <c r="W164" s="108" t="s">
        <v>488</v>
      </c>
      <c r="X164" s="107">
        <v>17</v>
      </c>
      <c r="Y164" s="238">
        <v>30</v>
      </c>
      <c r="Z164" s="107">
        <v>449</v>
      </c>
      <c r="AA164" s="107">
        <v>607</v>
      </c>
      <c r="AB164" s="100"/>
      <c r="AC164" s="100"/>
    </row>
    <row r="165" spans="1:29" ht="12.75" customHeight="1">
      <c r="A165" s="178" t="s">
        <v>266</v>
      </c>
      <c r="B165" s="228">
        <v>263</v>
      </c>
      <c r="C165" s="107">
        <v>333</v>
      </c>
      <c r="D165" s="246">
        <v>156</v>
      </c>
      <c r="E165" s="108">
        <v>239</v>
      </c>
      <c r="F165" s="107">
        <v>152</v>
      </c>
      <c r="G165" s="107">
        <v>232</v>
      </c>
      <c r="H165" s="246">
        <v>83</v>
      </c>
      <c r="I165" s="108">
        <v>110</v>
      </c>
      <c r="J165" s="246">
        <v>81</v>
      </c>
      <c r="K165" s="108">
        <v>112</v>
      </c>
      <c r="L165" s="246">
        <v>55</v>
      </c>
      <c r="M165" s="108">
        <v>75</v>
      </c>
      <c r="N165" s="246">
        <v>11</v>
      </c>
      <c r="O165" s="108">
        <v>57</v>
      </c>
      <c r="P165" s="246">
        <v>7</v>
      </c>
      <c r="Q165" s="108">
        <v>18</v>
      </c>
      <c r="R165" s="246">
        <v>19</v>
      </c>
      <c r="S165" s="108">
        <v>29</v>
      </c>
      <c r="T165" s="246" t="s">
        <v>488</v>
      </c>
      <c r="U165" s="108" t="s">
        <v>488</v>
      </c>
      <c r="V165" s="246">
        <v>7</v>
      </c>
      <c r="W165" s="108">
        <v>8</v>
      </c>
      <c r="X165" s="107">
        <v>0</v>
      </c>
      <c r="Y165" s="238">
        <v>0</v>
      </c>
      <c r="Z165" s="107">
        <v>371</v>
      </c>
      <c r="AA165" s="107">
        <v>450</v>
      </c>
      <c r="AB165" s="100"/>
      <c r="AC165" s="100"/>
    </row>
    <row r="166" spans="1:29" ht="12.75" customHeight="1">
      <c r="A166" s="178" t="s">
        <v>267</v>
      </c>
      <c r="B166" s="228">
        <v>213</v>
      </c>
      <c r="C166" s="107">
        <v>281</v>
      </c>
      <c r="D166" s="246">
        <v>253</v>
      </c>
      <c r="E166" s="108">
        <v>336</v>
      </c>
      <c r="F166" s="107">
        <v>172</v>
      </c>
      <c r="G166" s="107">
        <v>235</v>
      </c>
      <c r="H166" s="246">
        <v>103</v>
      </c>
      <c r="I166" s="108">
        <v>136</v>
      </c>
      <c r="J166" s="246">
        <v>88</v>
      </c>
      <c r="K166" s="108">
        <v>136</v>
      </c>
      <c r="L166" s="246">
        <v>43</v>
      </c>
      <c r="M166" s="108">
        <v>73</v>
      </c>
      <c r="N166" s="246">
        <v>18</v>
      </c>
      <c r="O166" s="108">
        <v>73</v>
      </c>
      <c r="P166" s="246">
        <v>23</v>
      </c>
      <c r="Q166" s="108">
        <v>37</v>
      </c>
      <c r="R166" s="246">
        <v>16</v>
      </c>
      <c r="S166" s="108">
        <v>23</v>
      </c>
      <c r="T166" s="246">
        <v>4</v>
      </c>
      <c r="U166" s="108">
        <v>5</v>
      </c>
      <c r="V166" s="246">
        <v>4</v>
      </c>
      <c r="W166" s="108">
        <v>5</v>
      </c>
      <c r="X166" s="107">
        <v>0</v>
      </c>
      <c r="Y166" s="238">
        <v>0</v>
      </c>
      <c r="Z166" s="107">
        <v>371</v>
      </c>
      <c r="AA166" s="107">
        <v>450</v>
      </c>
      <c r="AB166" s="100"/>
      <c r="AC166" s="100"/>
    </row>
    <row r="167" spans="1:29" ht="12.75" customHeight="1">
      <c r="A167" s="178" t="s">
        <v>268</v>
      </c>
      <c r="B167" s="228">
        <v>601</v>
      </c>
      <c r="C167" s="107">
        <v>762</v>
      </c>
      <c r="D167" s="246">
        <v>280</v>
      </c>
      <c r="E167" s="108">
        <v>466</v>
      </c>
      <c r="F167" s="107">
        <v>278</v>
      </c>
      <c r="G167" s="107">
        <v>466</v>
      </c>
      <c r="H167" s="246">
        <v>219</v>
      </c>
      <c r="I167" s="108">
        <v>305</v>
      </c>
      <c r="J167" s="246" t="s">
        <v>488</v>
      </c>
      <c r="K167" s="108" t="s">
        <v>488</v>
      </c>
      <c r="L167" s="246">
        <v>85</v>
      </c>
      <c r="M167" s="108">
        <v>149</v>
      </c>
      <c r="N167" s="246">
        <v>28</v>
      </c>
      <c r="O167" s="108">
        <v>160</v>
      </c>
      <c r="P167" s="246">
        <v>35</v>
      </c>
      <c r="Q167" s="108">
        <v>51</v>
      </c>
      <c r="R167" s="246">
        <v>8</v>
      </c>
      <c r="S167" s="108">
        <v>18</v>
      </c>
      <c r="T167" s="246">
        <v>5</v>
      </c>
      <c r="U167" s="108">
        <v>6</v>
      </c>
      <c r="V167" s="246" t="s">
        <v>488</v>
      </c>
      <c r="W167" s="108" t="s">
        <v>488</v>
      </c>
      <c r="X167" s="107">
        <v>0</v>
      </c>
      <c r="Y167" s="238">
        <v>0</v>
      </c>
      <c r="Z167" s="107">
        <v>852</v>
      </c>
      <c r="AA167" s="107">
        <v>1073</v>
      </c>
      <c r="AB167" s="100"/>
      <c r="AC167" s="100"/>
    </row>
    <row r="168" spans="1:29" ht="12.75" customHeight="1">
      <c r="A168" s="178" t="s">
        <v>269</v>
      </c>
      <c r="B168" s="228">
        <v>207</v>
      </c>
      <c r="C168" s="107">
        <v>265</v>
      </c>
      <c r="D168" s="246">
        <v>239</v>
      </c>
      <c r="E168" s="108">
        <v>305</v>
      </c>
      <c r="F168" s="107">
        <v>117</v>
      </c>
      <c r="G168" s="107">
        <v>177</v>
      </c>
      <c r="H168" s="246">
        <v>59</v>
      </c>
      <c r="I168" s="108">
        <v>85</v>
      </c>
      <c r="J168" s="246">
        <v>114</v>
      </c>
      <c r="K168" s="108">
        <v>160</v>
      </c>
      <c r="L168" s="246">
        <v>5</v>
      </c>
      <c r="M168" s="108">
        <v>18</v>
      </c>
      <c r="N168" s="246">
        <v>13</v>
      </c>
      <c r="O168" s="108">
        <v>59</v>
      </c>
      <c r="P168" s="246">
        <v>18</v>
      </c>
      <c r="Q168" s="108">
        <v>20</v>
      </c>
      <c r="R168" s="246" t="s">
        <v>488</v>
      </c>
      <c r="S168" s="108">
        <v>4</v>
      </c>
      <c r="T168" s="246" t="s">
        <v>488</v>
      </c>
      <c r="U168" s="108" t="s">
        <v>488</v>
      </c>
      <c r="V168" s="246">
        <v>0</v>
      </c>
      <c r="W168" s="108">
        <v>0</v>
      </c>
      <c r="X168" s="107">
        <v>0</v>
      </c>
      <c r="Y168" s="238">
        <v>9</v>
      </c>
      <c r="Z168" s="107">
        <v>302</v>
      </c>
      <c r="AA168" s="107">
        <v>387</v>
      </c>
      <c r="AB168" s="100"/>
      <c r="AC168" s="100"/>
    </row>
    <row r="169" spans="1:29" ht="12.75" customHeight="1">
      <c r="A169" s="178" t="s">
        <v>270</v>
      </c>
      <c r="B169" s="228">
        <v>831</v>
      </c>
      <c r="C169" s="107">
        <v>1067</v>
      </c>
      <c r="D169" s="246">
        <v>615</v>
      </c>
      <c r="E169" s="108">
        <v>870</v>
      </c>
      <c r="F169" s="107">
        <v>584</v>
      </c>
      <c r="G169" s="107">
        <v>839</v>
      </c>
      <c r="H169" s="246">
        <v>360</v>
      </c>
      <c r="I169" s="108">
        <v>489</v>
      </c>
      <c r="J169" s="246">
        <v>184</v>
      </c>
      <c r="K169" s="108">
        <v>266</v>
      </c>
      <c r="L169" s="246">
        <v>86</v>
      </c>
      <c r="M169" s="108">
        <v>158</v>
      </c>
      <c r="N169" s="246">
        <v>24</v>
      </c>
      <c r="O169" s="108">
        <v>144</v>
      </c>
      <c r="P169" s="246">
        <v>12</v>
      </c>
      <c r="Q169" s="108">
        <v>26</v>
      </c>
      <c r="R169" s="246">
        <v>16</v>
      </c>
      <c r="S169" s="108">
        <v>34</v>
      </c>
      <c r="T169" s="246">
        <v>6</v>
      </c>
      <c r="U169" s="108">
        <v>6</v>
      </c>
      <c r="V169" s="246" t="s">
        <v>488</v>
      </c>
      <c r="W169" s="108" t="s">
        <v>488</v>
      </c>
      <c r="X169" s="107">
        <v>0</v>
      </c>
      <c r="Y169" s="238">
        <v>0</v>
      </c>
      <c r="Z169" s="107">
        <v>1347</v>
      </c>
      <c r="AA169" s="107">
        <v>1676</v>
      </c>
      <c r="AB169" s="100"/>
      <c r="AC169" s="100"/>
    </row>
    <row r="170" spans="1:29" ht="12.75" customHeight="1">
      <c r="A170" s="178" t="s">
        <v>271</v>
      </c>
      <c r="B170" s="228">
        <v>628</v>
      </c>
      <c r="C170" s="107">
        <v>829</v>
      </c>
      <c r="D170" s="246">
        <v>377</v>
      </c>
      <c r="E170" s="108">
        <v>606</v>
      </c>
      <c r="F170" s="107">
        <v>367</v>
      </c>
      <c r="G170" s="107">
        <v>595</v>
      </c>
      <c r="H170" s="246">
        <v>310</v>
      </c>
      <c r="I170" s="108">
        <v>394</v>
      </c>
      <c r="J170" s="246">
        <v>148</v>
      </c>
      <c r="K170" s="108">
        <v>249</v>
      </c>
      <c r="L170" s="246">
        <v>68</v>
      </c>
      <c r="M170" s="108">
        <v>118</v>
      </c>
      <c r="N170" s="246">
        <v>39</v>
      </c>
      <c r="O170" s="108">
        <v>164</v>
      </c>
      <c r="P170" s="246">
        <v>29</v>
      </c>
      <c r="Q170" s="108">
        <v>44</v>
      </c>
      <c r="R170" s="246">
        <v>21</v>
      </c>
      <c r="S170" s="108">
        <v>36</v>
      </c>
      <c r="T170" s="246" t="s">
        <v>488</v>
      </c>
      <c r="U170" s="108" t="s">
        <v>488</v>
      </c>
      <c r="V170" s="246" t="s">
        <v>488</v>
      </c>
      <c r="W170" s="108" t="s">
        <v>488</v>
      </c>
      <c r="X170" s="107" t="s">
        <v>488</v>
      </c>
      <c r="Y170" s="238">
        <v>7</v>
      </c>
      <c r="Z170" s="107">
        <v>1021</v>
      </c>
      <c r="AA170" s="107">
        <v>1274</v>
      </c>
      <c r="AB170" s="100"/>
      <c r="AC170" s="100"/>
    </row>
    <row r="171" spans="1:29" ht="12.75" customHeight="1">
      <c r="A171" s="178" t="s">
        <v>272</v>
      </c>
      <c r="B171" s="228">
        <v>1036</v>
      </c>
      <c r="C171" s="107">
        <v>1266</v>
      </c>
      <c r="D171" s="246">
        <v>682</v>
      </c>
      <c r="E171" s="108">
        <v>976</v>
      </c>
      <c r="F171" s="107">
        <v>644</v>
      </c>
      <c r="G171" s="107">
        <v>915</v>
      </c>
      <c r="H171" s="246">
        <v>306</v>
      </c>
      <c r="I171" s="108">
        <v>441</v>
      </c>
      <c r="J171" s="246">
        <v>193</v>
      </c>
      <c r="K171" s="108">
        <v>281</v>
      </c>
      <c r="L171" s="246">
        <v>27</v>
      </c>
      <c r="M171" s="108">
        <v>49</v>
      </c>
      <c r="N171" s="246">
        <v>56</v>
      </c>
      <c r="O171" s="108">
        <v>173</v>
      </c>
      <c r="P171" s="246">
        <v>74</v>
      </c>
      <c r="Q171" s="108">
        <v>106</v>
      </c>
      <c r="R171" s="246">
        <v>60</v>
      </c>
      <c r="S171" s="108">
        <v>94</v>
      </c>
      <c r="T171" s="246">
        <v>8</v>
      </c>
      <c r="U171" s="108">
        <v>11</v>
      </c>
      <c r="V171" s="246">
        <v>0</v>
      </c>
      <c r="W171" s="108">
        <v>0</v>
      </c>
      <c r="X171" s="107">
        <v>0</v>
      </c>
      <c r="Y171" s="238">
        <v>0</v>
      </c>
      <c r="Z171" s="107">
        <v>1480</v>
      </c>
      <c r="AA171" s="107">
        <v>1796</v>
      </c>
      <c r="AB171" s="100"/>
      <c r="AC171" s="100"/>
    </row>
    <row r="172" spans="1:29" ht="12.75" customHeight="1">
      <c r="A172" s="178" t="s">
        <v>273</v>
      </c>
      <c r="B172" s="228">
        <v>243</v>
      </c>
      <c r="C172" s="107">
        <v>316</v>
      </c>
      <c r="D172" s="246">
        <v>195</v>
      </c>
      <c r="E172" s="108">
        <v>289</v>
      </c>
      <c r="F172" s="107">
        <v>186</v>
      </c>
      <c r="G172" s="107">
        <v>284</v>
      </c>
      <c r="H172" s="246">
        <v>114</v>
      </c>
      <c r="I172" s="108">
        <v>145</v>
      </c>
      <c r="J172" s="246">
        <v>17</v>
      </c>
      <c r="K172" s="108">
        <v>20</v>
      </c>
      <c r="L172" s="246">
        <v>18</v>
      </c>
      <c r="M172" s="108">
        <v>32</v>
      </c>
      <c r="N172" s="246">
        <v>8</v>
      </c>
      <c r="O172" s="108">
        <v>53</v>
      </c>
      <c r="P172" s="246">
        <v>8</v>
      </c>
      <c r="Q172" s="108">
        <v>10</v>
      </c>
      <c r="R172" s="246">
        <v>11</v>
      </c>
      <c r="S172" s="108">
        <v>21</v>
      </c>
      <c r="T172" s="246" t="s">
        <v>488</v>
      </c>
      <c r="U172" s="108" t="s">
        <v>488</v>
      </c>
      <c r="V172" s="246" t="s">
        <v>488</v>
      </c>
      <c r="W172" s="108" t="s">
        <v>488</v>
      </c>
      <c r="X172" s="107">
        <v>0</v>
      </c>
      <c r="Y172" s="238">
        <v>0</v>
      </c>
      <c r="Z172" s="107">
        <v>396</v>
      </c>
      <c r="AA172" s="107">
        <v>497</v>
      </c>
      <c r="AB172" s="100"/>
      <c r="AC172" s="100"/>
    </row>
    <row r="173" spans="1:29" ht="12.75" customHeight="1">
      <c r="A173" s="178" t="s">
        <v>274</v>
      </c>
      <c r="B173" s="228">
        <v>377</v>
      </c>
      <c r="C173" s="107">
        <v>492</v>
      </c>
      <c r="D173" s="246">
        <v>183</v>
      </c>
      <c r="E173" s="108">
        <v>301</v>
      </c>
      <c r="F173" s="107">
        <v>176</v>
      </c>
      <c r="G173" s="107">
        <v>295</v>
      </c>
      <c r="H173" s="246">
        <v>144</v>
      </c>
      <c r="I173" s="108">
        <v>199</v>
      </c>
      <c r="J173" s="246">
        <v>69</v>
      </c>
      <c r="K173" s="108">
        <v>105</v>
      </c>
      <c r="L173" s="246">
        <v>20</v>
      </c>
      <c r="M173" s="108">
        <v>37</v>
      </c>
      <c r="N173" s="246">
        <v>16</v>
      </c>
      <c r="O173" s="108">
        <v>71</v>
      </c>
      <c r="P173" s="246">
        <v>11</v>
      </c>
      <c r="Q173" s="108">
        <v>18</v>
      </c>
      <c r="R173" s="246">
        <v>9</v>
      </c>
      <c r="S173" s="108">
        <v>30</v>
      </c>
      <c r="T173" s="246">
        <v>5</v>
      </c>
      <c r="U173" s="108">
        <v>8</v>
      </c>
      <c r="V173" s="246" t="s">
        <v>488</v>
      </c>
      <c r="W173" s="108" t="s">
        <v>488</v>
      </c>
      <c r="X173" s="107">
        <v>0</v>
      </c>
      <c r="Y173" s="238">
        <v>0</v>
      </c>
      <c r="Z173" s="107">
        <v>545</v>
      </c>
      <c r="AA173" s="107">
        <v>703</v>
      </c>
      <c r="AB173" s="100"/>
      <c r="AC173" s="100"/>
    </row>
    <row r="174" spans="1:29" ht="12.75" customHeight="1">
      <c r="A174" s="178" t="s">
        <v>275</v>
      </c>
      <c r="B174" s="228">
        <v>316</v>
      </c>
      <c r="C174" s="107">
        <v>534</v>
      </c>
      <c r="D174" s="246">
        <v>481</v>
      </c>
      <c r="E174" s="108">
        <v>702</v>
      </c>
      <c r="F174" s="107">
        <v>59</v>
      </c>
      <c r="G174" s="107">
        <v>251</v>
      </c>
      <c r="H174" s="246">
        <v>123</v>
      </c>
      <c r="I174" s="108">
        <v>172</v>
      </c>
      <c r="J174" s="246">
        <v>140</v>
      </c>
      <c r="K174" s="108">
        <v>221</v>
      </c>
      <c r="L174" s="246" t="s">
        <v>488</v>
      </c>
      <c r="M174" s="108">
        <v>39</v>
      </c>
      <c r="N174" s="246">
        <v>20</v>
      </c>
      <c r="O174" s="108">
        <v>104</v>
      </c>
      <c r="P174" s="246">
        <v>36</v>
      </c>
      <c r="Q174" s="108">
        <v>60</v>
      </c>
      <c r="R174" s="246">
        <v>7</v>
      </c>
      <c r="S174" s="108">
        <v>23</v>
      </c>
      <c r="T174" s="246">
        <v>4</v>
      </c>
      <c r="U174" s="108">
        <v>6</v>
      </c>
      <c r="V174" s="246">
        <v>0</v>
      </c>
      <c r="W174" s="108">
        <v>0</v>
      </c>
      <c r="X174" s="107">
        <v>0</v>
      </c>
      <c r="Y174" s="238">
        <v>0</v>
      </c>
      <c r="Z174" s="107">
        <v>905</v>
      </c>
      <c r="AA174" s="107">
        <v>1159</v>
      </c>
      <c r="AB174" s="100"/>
      <c r="AC174" s="100"/>
    </row>
    <row r="175" spans="1:29" ht="12.75" customHeight="1">
      <c r="A175" s="178" t="s">
        <v>276</v>
      </c>
      <c r="B175" s="228">
        <v>958</v>
      </c>
      <c r="C175" s="107">
        <v>1227</v>
      </c>
      <c r="D175" s="246">
        <v>1013</v>
      </c>
      <c r="E175" s="108">
        <v>1288</v>
      </c>
      <c r="F175" s="107">
        <v>552</v>
      </c>
      <c r="G175" s="107">
        <v>823</v>
      </c>
      <c r="H175" s="246">
        <v>275</v>
      </c>
      <c r="I175" s="108">
        <v>390</v>
      </c>
      <c r="J175" s="246">
        <v>113</v>
      </c>
      <c r="K175" s="108">
        <v>195</v>
      </c>
      <c r="L175" s="246">
        <v>52</v>
      </c>
      <c r="M175" s="108">
        <v>96</v>
      </c>
      <c r="N175" s="246">
        <v>28</v>
      </c>
      <c r="O175" s="108">
        <v>164</v>
      </c>
      <c r="P175" s="246">
        <v>0</v>
      </c>
      <c r="Q175" s="108">
        <v>0</v>
      </c>
      <c r="R175" s="246" t="s">
        <v>488</v>
      </c>
      <c r="S175" s="108">
        <v>5</v>
      </c>
      <c r="T175" s="246" t="s">
        <v>488</v>
      </c>
      <c r="U175" s="108" t="s">
        <v>488</v>
      </c>
      <c r="V175" s="246">
        <v>0</v>
      </c>
      <c r="W175" s="108" t="s">
        <v>488</v>
      </c>
      <c r="X175" s="107">
        <v>91</v>
      </c>
      <c r="Y175" s="238">
        <v>158</v>
      </c>
      <c r="Z175" s="107">
        <v>1299</v>
      </c>
      <c r="AA175" s="107">
        <v>1639</v>
      </c>
      <c r="AB175" s="100"/>
      <c r="AC175" s="100"/>
    </row>
    <row r="176" spans="1:29" ht="12.75" customHeight="1">
      <c r="A176" s="178" t="s">
        <v>277</v>
      </c>
      <c r="B176" s="228">
        <v>285</v>
      </c>
      <c r="C176" s="107">
        <v>365</v>
      </c>
      <c r="D176" s="246">
        <v>205</v>
      </c>
      <c r="E176" s="108">
        <v>342</v>
      </c>
      <c r="F176" s="107">
        <v>189</v>
      </c>
      <c r="G176" s="107">
        <v>277</v>
      </c>
      <c r="H176" s="246">
        <v>93</v>
      </c>
      <c r="I176" s="108">
        <v>120</v>
      </c>
      <c r="J176" s="246">
        <v>135</v>
      </c>
      <c r="K176" s="108">
        <v>204</v>
      </c>
      <c r="L176" s="246">
        <v>54</v>
      </c>
      <c r="M176" s="108">
        <v>80</v>
      </c>
      <c r="N176" s="246">
        <v>12</v>
      </c>
      <c r="O176" s="108">
        <v>76</v>
      </c>
      <c r="P176" s="246">
        <v>8</v>
      </c>
      <c r="Q176" s="108">
        <v>18</v>
      </c>
      <c r="R176" s="246">
        <v>9</v>
      </c>
      <c r="S176" s="108">
        <v>13</v>
      </c>
      <c r="T176" s="246" t="s">
        <v>488</v>
      </c>
      <c r="U176" s="108" t="s">
        <v>488</v>
      </c>
      <c r="V176" s="246">
        <v>6</v>
      </c>
      <c r="W176" s="108">
        <v>6</v>
      </c>
      <c r="X176" s="107">
        <v>0</v>
      </c>
      <c r="Y176" s="238">
        <v>0</v>
      </c>
      <c r="Z176" s="107">
        <v>446</v>
      </c>
      <c r="AA176" s="107">
        <v>560</v>
      </c>
      <c r="AB176" s="100"/>
      <c r="AC176" s="100"/>
    </row>
    <row r="177" spans="1:29" ht="12.75" customHeight="1">
      <c r="A177" s="178" t="s">
        <v>278</v>
      </c>
      <c r="B177" s="228">
        <v>294</v>
      </c>
      <c r="C177" s="107">
        <v>389</v>
      </c>
      <c r="D177" s="246">
        <v>183</v>
      </c>
      <c r="E177" s="108">
        <v>280</v>
      </c>
      <c r="F177" s="107">
        <v>183</v>
      </c>
      <c r="G177" s="107">
        <v>280</v>
      </c>
      <c r="H177" s="246">
        <v>96</v>
      </c>
      <c r="I177" s="108">
        <v>125</v>
      </c>
      <c r="J177" s="246">
        <v>0</v>
      </c>
      <c r="K177" s="108">
        <v>0</v>
      </c>
      <c r="L177" s="246">
        <v>9</v>
      </c>
      <c r="M177" s="108">
        <v>12</v>
      </c>
      <c r="N177" s="246">
        <v>11</v>
      </c>
      <c r="O177" s="108">
        <v>77</v>
      </c>
      <c r="P177" s="246">
        <v>15</v>
      </c>
      <c r="Q177" s="108">
        <v>21</v>
      </c>
      <c r="R177" s="246" t="s">
        <v>488</v>
      </c>
      <c r="S177" s="108">
        <v>5</v>
      </c>
      <c r="T177" s="246" t="s">
        <v>488</v>
      </c>
      <c r="U177" s="108" t="s">
        <v>488</v>
      </c>
      <c r="V177" s="246" t="s">
        <v>488</v>
      </c>
      <c r="W177" s="108" t="s">
        <v>488</v>
      </c>
      <c r="X177" s="107">
        <v>14</v>
      </c>
      <c r="Y177" s="238">
        <v>39</v>
      </c>
      <c r="Z177" s="107">
        <v>424</v>
      </c>
      <c r="AA177" s="107">
        <v>537</v>
      </c>
      <c r="AB177" s="100"/>
      <c r="AC177" s="100"/>
    </row>
    <row r="178" spans="1:29" ht="12.75" customHeight="1">
      <c r="A178" s="178" t="s">
        <v>279</v>
      </c>
      <c r="B178" s="228">
        <v>992</v>
      </c>
      <c r="C178" s="107">
        <v>1289</v>
      </c>
      <c r="D178" s="246">
        <v>672</v>
      </c>
      <c r="E178" s="108">
        <v>977</v>
      </c>
      <c r="F178" s="107">
        <v>662</v>
      </c>
      <c r="G178" s="107">
        <v>962</v>
      </c>
      <c r="H178" s="246">
        <v>509</v>
      </c>
      <c r="I178" s="108">
        <v>643</v>
      </c>
      <c r="J178" s="246">
        <v>145</v>
      </c>
      <c r="K178" s="108">
        <v>159</v>
      </c>
      <c r="L178" s="246">
        <v>6</v>
      </c>
      <c r="M178" s="108">
        <v>8</v>
      </c>
      <c r="N178" s="246">
        <v>29</v>
      </c>
      <c r="O178" s="108">
        <v>196</v>
      </c>
      <c r="P178" s="246">
        <v>28</v>
      </c>
      <c r="Q178" s="108">
        <v>51</v>
      </c>
      <c r="R178" s="246">
        <v>29</v>
      </c>
      <c r="S178" s="108">
        <v>53</v>
      </c>
      <c r="T178" s="246">
        <v>29</v>
      </c>
      <c r="U178" s="108">
        <v>35</v>
      </c>
      <c r="V178" s="246">
        <v>11</v>
      </c>
      <c r="W178" s="108">
        <v>11</v>
      </c>
      <c r="X178" s="107" t="s">
        <v>488</v>
      </c>
      <c r="Y178" s="238" t="s">
        <v>488</v>
      </c>
      <c r="Z178" s="107">
        <v>1659</v>
      </c>
      <c r="AA178" s="107">
        <v>2037</v>
      </c>
      <c r="AB178" s="100"/>
      <c r="AC178" s="100"/>
    </row>
    <row r="179" spans="1:29" ht="12.75" customHeight="1">
      <c r="A179" s="178" t="s">
        <v>280</v>
      </c>
      <c r="B179" s="228">
        <v>312</v>
      </c>
      <c r="C179" s="107">
        <v>446</v>
      </c>
      <c r="D179" s="246">
        <v>228</v>
      </c>
      <c r="E179" s="108">
        <v>384</v>
      </c>
      <c r="F179" s="107">
        <v>223</v>
      </c>
      <c r="G179" s="107">
        <v>367</v>
      </c>
      <c r="H179" s="246">
        <v>152</v>
      </c>
      <c r="I179" s="108">
        <v>203</v>
      </c>
      <c r="J179" s="246">
        <v>0</v>
      </c>
      <c r="K179" s="108">
        <v>0</v>
      </c>
      <c r="L179" s="246">
        <v>16</v>
      </c>
      <c r="M179" s="108">
        <v>28</v>
      </c>
      <c r="N179" s="246">
        <v>18</v>
      </c>
      <c r="O179" s="108">
        <v>79</v>
      </c>
      <c r="P179" s="246">
        <v>15</v>
      </c>
      <c r="Q179" s="108">
        <v>25</v>
      </c>
      <c r="R179" s="246">
        <v>14</v>
      </c>
      <c r="S179" s="108">
        <v>30</v>
      </c>
      <c r="T179" s="246">
        <v>0</v>
      </c>
      <c r="U179" s="108">
        <v>0</v>
      </c>
      <c r="V179" s="246">
        <v>0</v>
      </c>
      <c r="W179" s="108" t="s">
        <v>488</v>
      </c>
      <c r="X179" s="107">
        <v>0</v>
      </c>
      <c r="Y179" s="238">
        <v>0</v>
      </c>
      <c r="Z179" s="107">
        <v>511</v>
      </c>
      <c r="AA179" s="107">
        <v>676</v>
      </c>
      <c r="AB179" s="100"/>
      <c r="AC179" s="100"/>
    </row>
    <row r="180" spans="1:29" ht="12.75" customHeight="1">
      <c r="A180" s="178" t="s">
        <v>281</v>
      </c>
      <c r="B180" s="228">
        <v>675</v>
      </c>
      <c r="C180" s="107">
        <v>828</v>
      </c>
      <c r="D180" s="246">
        <v>435</v>
      </c>
      <c r="E180" s="108">
        <v>553</v>
      </c>
      <c r="F180" s="107">
        <v>435</v>
      </c>
      <c r="G180" s="107">
        <v>553</v>
      </c>
      <c r="H180" s="246">
        <v>228</v>
      </c>
      <c r="I180" s="108">
        <v>310</v>
      </c>
      <c r="J180" s="246">
        <v>82</v>
      </c>
      <c r="K180" s="108">
        <v>107</v>
      </c>
      <c r="L180" s="246">
        <v>68</v>
      </c>
      <c r="M180" s="108">
        <v>83</v>
      </c>
      <c r="N180" s="246">
        <v>40</v>
      </c>
      <c r="O180" s="108">
        <v>185</v>
      </c>
      <c r="P180" s="246">
        <v>32</v>
      </c>
      <c r="Q180" s="108">
        <v>49</v>
      </c>
      <c r="R180" s="246" t="s">
        <v>488</v>
      </c>
      <c r="S180" s="108">
        <v>4</v>
      </c>
      <c r="T180" s="246">
        <v>12</v>
      </c>
      <c r="U180" s="108">
        <v>13</v>
      </c>
      <c r="V180" s="246">
        <v>0</v>
      </c>
      <c r="W180" s="108" t="s">
        <v>488</v>
      </c>
      <c r="X180" s="107">
        <v>0</v>
      </c>
      <c r="Y180" s="238">
        <v>0</v>
      </c>
      <c r="Z180" s="107">
        <v>1018</v>
      </c>
      <c r="AA180" s="107">
        <v>1243</v>
      </c>
      <c r="AB180" s="100"/>
      <c r="AC180" s="100"/>
    </row>
    <row r="181" spans="1:29" ht="12.75" customHeight="1">
      <c r="A181" s="178" t="s">
        <v>282</v>
      </c>
      <c r="B181" s="228">
        <v>456</v>
      </c>
      <c r="C181" s="107">
        <v>610</v>
      </c>
      <c r="D181" s="246">
        <v>319</v>
      </c>
      <c r="E181" s="108">
        <v>478</v>
      </c>
      <c r="F181" s="107">
        <v>289</v>
      </c>
      <c r="G181" s="107">
        <v>449</v>
      </c>
      <c r="H181" s="246">
        <v>133</v>
      </c>
      <c r="I181" s="108">
        <v>178</v>
      </c>
      <c r="J181" s="246">
        <v>135</v>
      </c>
      <c r="K181" s="108">
        <v>216</v>
      </c>
      <c r="L181" s="246">
        <v>121</v>
      </c>
      <c r="M181" s="108">
        <v>192</v>
      </c>
      <c r="N181" s="246">
        <v>14</v>
      </c>
      <c r="O181" s="108">
        <v>84</v>
      </c>
      <c r="P181" s="246">
        <v>55</v>
      </c>
      <c r="Q181" s="108">
        <v>102</v>
      </c>
      <c r="R181" s="246">
        <v>19</v>
      </c>
      <c r="S181" s="108">
        <v>41</v>
      </c>
      <c r="T181" s="246" t="s">
        <v>488</v>
      </c>
      <c r="U181" s="108" t="s">
        <v>488</v>
      </c>
      <c r="V181" s="246" t="s">
        <v>488</v>
      </c>
      <c r="W181" s="108" t="s">
        <v>488</v>
      </c>
      <c r="X181" s="107">
        <v>0</v>
      </c>
      <c r="Y181" s="238">
        <v>0</v>
      </c>
      <c r="Z181" s="107">
        <v>651</v>
      </c>
      <c r="AA181" s="107">
        <v>817</v>
      </c>
      <c r="AB181" s="100"/>
      <c r="AC181" s="100"/>
    </row>
    <row r="182" spans="1:29" ht="12.75" customHeight="1">
      <c r="A182" s="178" t="s">
        <v>283</v>
      </c>
      <c r="B182" s="228">
        <v>1106</v>
      </c>
      <c r="C182" s="107">
        <v>1447</v>
      </c>
      <c r="D182" s="246">
        <v>705</v>
      </c>
      <c r="E182" s="108">
        <v>1182</v>
      </c>
      <c r="F182" s="107">
        <v>696</v>
      </c>
      <c r="G182" s="107">
        <v>1102</v>
      </c>
      <c r="H182" s="246">
        <v>494</v>
      </c>
      <c r="I182" s="108">
        <v>692</v>
      </c>
      <c r="J182" s="246">
        <v>6</v>
      </c>
      <c r="K182" s="108">
        <v>240</v>
      </c>
      <c r="L182" s="246">
        <v>17</v>
      </c>
      <c r="M182" s="108">
        <v>570</v>
      </c>
      <c r="N182" s="246">
        <v>60</v>
      </c>
      <c r="O182" s="108">
        <v>270</v>
      </c>
      <c r="P182" s="246">
        <v>55</v>
      </c>
      <c r="Q182" s="108">
        <v>102</v>
      </c>
      <c r="R182" s="246">
        <v>5</v>
      </c>
      <c r="S182" s="108">
        <v>139</v>
      </c>
      <c r="T182" s="246">
        <v>12</v>
      </c>
      <c r="U182" s="108">
        <v>16</v>
      </c>
      <c r="V182" s="246" t="s">
        <v>488</v>
      </c>
      <c r="W182" s="108" t="s">
        <v>488</v>
      </c>
      <c r="X182" s="107">
        <v>0</v>
      </c>
      <c r="Y182" s="238">
        <v>0</v>
      </c>
      <c r="Z182" s="107">
        <v>1715</v>
      </c>
      <c r="AA182" s="107">
        <v>2198</v>
      </c>
      <c r="AB182" s="100"/>
      <c r="AC182" s="100"/>
    </row>
    <row r="183" spans="1:29" ht="12.75" customHeight="1">
      <c r="A183" s="178" t="s">
        <v>284</v>
      </c>
      <c r="B183" s="228">
        <v>228</v>
      </c>
      <c r="C183" s="107">
        <v>286</v>
      </c>
      <c r="D183" s="246">
        <v>206</v>
      </c>
      <c r="E183" s="108">
        <v>286</v>
      </c>
      <c r="F183" s="107">
        <v>206</v>
      </c>
      <c r="G183" s="107">
        <v>286</v>
      </c>
      <c r="H183" s="246">
        <v>107</v>
      </c>
      <c r="I183" s="108">
        <v>141</v>
      </c>
      <c r="J183" s="246">
        <v>62</v>
      </c>
      <c r="K183" s="108">
        <v>102</v>
      </c>
      <c r="L183" s="246">
        <v>22</v>
      </c>
      <c r="M183" s="108">
        <v>28</v>
      </c>
      <c r="N183" s="246">
        <v>12</v>
      </c>
      <c r="O183" s="108">
        <v>50</v>
      </c>
      <c r="P183" s="246">
        <v>31</v>
      </c>
      <c r="Q183" s="108">
        <v>40</v>
      </c>
      <c r="R183" s="246">
        <v>17</v>
      </c>
      <c r="S183" s="108">
        <v>24</v>
      </c>
      <c r="T183" s="246">
        <v>0</v>
      </c>
      <c r="U183" s="108" t="s">
        <v>488</v>
      </c>
      <c r="V183" s="246">
        <v>6</v>
      </c>
      <c r="W183" s="108">
        <v>7</v>
      </c>
      <c r="X183" s="107">
        <v>0</v>
      </c>
      <c r="Y183" s="238">
        <v>0</v>
      </c>
      <c r="Z183" s="107">
        <v>395</v>
      </c>
      <c r="AA183" s="107">
        <v>492</v>
      </c>
      <c r="AB183" s="100"/>
      <c r="AC183" s="100"/>
    </row>
    <row r="184" spans="1:29" ht="12.75" customHeight="1">
      <c r="A184" s="178" t="s">
        <v>285</v>
      </c>
      <c r="B184" s="228">
        <v>544</v>
      </c>
      <c r="C184" s="107">
        <v>687</v>
      </c>
      <c r="D184" s="246">
        <v>261</v>
      </c>
      <c r="E184" s="108">
        <v>417</v>
      </c>
      <c r="F184" s="107">
        <v>252</v>
      </c>
      <c r="G184" s="107">
        <v>399</v>
      </c>
      <c r="H184" s="246">
        <v>162</v>
      </c>
      <c r="I184" s="108">
        <v>199</v>
      </c>
      <c r="J184" s="246">
        <v>0</v>
      </c>
      <c r="K184" s="108">
        <v>0</v>
      </c>
      <c r="L184" s="246">
        <v>33</v>
      </c>
      <c r="M184" s="108">
        <v>48</v>
      </c>
      <c r="N184" s="246">
        <v>27</v>
      </c>
      <c r="O184" s="108">
        <v>89</v>
      </c>
      <c r="P184" s="246">
        <v>16</v>
      </c>
      <c r="Q184" s="108">
        <v>31</v>
      </c>
      <c r="R184" s="246">
        <v>18</v>
      </c>
      <c r="S184" s="108">
        <v>36</v>
      </c>
      <c r="T184" s="246" t="s">
        <v>488</v>
      </c>
      <c r="U184" s="108">
        <v>4</v>
      </c>
      <c r="V184" s="246">
        <v>0</v>
      </c>
      <c r="W184" s="108">
        <v>0</v>
      </c>
      <c r="X184" s="107">
        <v>0</v>
      </c>
      <c r="Y184" s="238">
        <v>0</v>
      </c>
      <c r="Z184" s="107">
        <v>750</v>
      </c>
      <c r="AA184" s="107">
        <v>909</v>
      </c>
      <c r="AB184" s="100"/>
      <c r="AC184" s="100"/>
    </row>
    <row r="185" spans="1:29" ht="12.75" customHeight="1">
      <c r="A185" s="178" t="s">
        <v>286</v>
      </c>
      <c r="B185" s="228">
        <v>283</v>
      </c>
      <c r="C185" s="107">
        <v>352</v>
      </c>
      <c r="D185" s="246">
        <v>148</v>
      </c>
      <c r="E185" s="108">
        <v>230</v>
      </c>
      <c r="F185" s="107">
        <v>148</v>
      </c>
      <c r="G185" s="107">
        <v>230</v>
      </c>
      <c r="H185" s="246">
        <v>111</v>
      </c>
      <c r="I185" s="108">
        <v>142</v>
      </c>
      <c r="J185" s="246">
        <v>90</v>
      </c>
      <c r="K185" s="108">
        <v>136</v>
      </c>
      <c r="L185" s="246">
        <v>0</v>
      </c>
      <c r="M185" s="108" t="s">
        <v>488</v>
      </c>
      <c r="N185" s="246">
        <v>10</v>
      </c>
      <c r="O185" s="108">
        <v>70</v>
      </c>
      <c r="P185" s="246" t="s">
        <v>488</v>
      </c>
      <c r="Q185" s="108">
        <v>17</v>
      </c>
      <c r="R185" s="246">
        <v>4</v>
      </c>
      <c r="S185" s="108">
        <v>11</v>
      </c>
      <c r="T185" s="246">
        <v>9</v>
      </c>
      <c r="U185" s="108">
        <v>9</v>
      </c>
      <c r="V185" s="246">
        <v>0</v>
      </c>
      <c r="W185" s="108">
        <v>0</v>
      </c>
      <c r="X185" s="107">
        <v>0</v>
      </c>
      <c r="Y185" s="238">
        <v>0</v>
      </c>
      <c r="Z185" s="107">
        <v>427</v>
      </c>
      <c r="AA185" s="107">
        <v>521</v>
      </c>
      <c r="AB185" s="100"/>
      <c r="AC185" s="100"/>
    </row>
    <row r="186" spans="1:29" ht="12.75" customHeight="1">
      <c r="A186" s="178" t="s">
        <v>287</v>
      </c>
      <c r="B186" s="228">
        <v>280</v>
      </c>
      <c r="C186" s="107">
        <v>368</v>
      </c>
      <c r="D186" s="246">
        <v>309</v>
      </c>
      <c r="E186" s="108">
        <v>406</v>
      </c>
      <c r="F186" s="107">
        <v>191</v>
      </c>
      <c r="G186" s="107">
        <v>279</v>
      </c>
      <c r="H186" s="246">
        <v>68</v>
      </c>
      <c r="I186" s="108">
        <v>94</v>
      </c>
      <c r="J186" s="246">
        <v>45</v>
      </c>
      <c r="K186" s="108">
        <v>61</v>
      </c>
      <c r="L186" s="246">
        <v>10</v>
      </c>
      <c r="M186" s="108">
        <v>20</v>
      </c>
      <c r="N186" s="246">
        <v>11</v>
      </c>
      <c r="O186" s="108">
        <v>49</v>
      </c>
      <c r="P186" s="246" t="s">
        <v>488</v>
      </c>
      <c r="Q186" s="108">
        <v>12</v>
      </c>
      <c r="R186" s="246" t="s">
        <v>488</v>
      </c>
      <c r="S186" s="108">
        <v>9</v>
      </c>
      <c r="T186" s="246">
        <v>7</v>
      </c>
      <c r="U186" s="108">
        <v>8</v>
      </c>
      <c r="V186" s="246">
        <v>0</v>
      </c>
      <c r="W186" s="108">
        <v>0</v>
      </c>
      <c r="X186" s="107">
        <v>0</v>
      </c>
      <c r="Y186" s="238">
        <v>0</v>
      </c>
      <c r="Z186" s="107">
        <v>382</v>
      </c>
      <c r="AA186" s="107">
        <v>484</v>
      </c>
      <c r="AB186" s="100"/>
      <c r="AC186" s="100"/>
    </row>
    <row r="187" spans="1:29" ht="12.75" customHeight="1">
      <c r="A187" s="178" t="s">
        <v>288</v>
      </c>
      <c r="B187" s="228">
        <v>320</v>
      </c>
      <c r="C187" s="107">
        <v>446</v>
      </c>
      <c r="D187" s="246">
        <v>183</v>
      </c>
      <c r="E187" s="108">
        <v>298</v>
      </c>
      <c r="F187" s="107">
        <v>183</v>
      </c>
      <c r="G187" s="107">
        <v>298</v>
      </c>
      <c r="H187" s="246">
        <v>156</v>
      </c>
      <c r="I187" s="108">
        <v>203</v>
      </c>
      <c r="J187" s="246">
        <v>132</v>
      </c>
      <c r="K187" s="108">
        <v>209</v>
      </c>
      <c r="L187" s="246">
        <v>40</v>
      </c>
      <c r="M187" s="108">
        <v>71</v>
      </c>
      <c r="N187" s="246">
        <v>19</v>
      </c>
      <c r="O187" s="108">
        <v>98</v>
      </c>
      <c r="P187" s="246">
        <v>23</v>
      </c>
      <c r="Q187" s="108">
        <v>38</v>
      </c>
      <c r="R187" s="246">
        <v>0</v>
      </c>
      <c r="S187" s="108">
        <v>0</v>
      </c>
      <c r="T187" s="246">
        <v>0</v>
      </c>
      <c r="U187" s="108">
        <v>0</v>
      </c>
      <c r="V187" s="246">
        <v>0</v>
      </c>
      <c r="W187" s="108">
        <v>0</v>
      </c>
      <c r="X187" s="107">
        <v>0</v>
      </c>
      <c r="Y187" s="238">
        <v>0</v>
      </c>
      <c r="Z187" s="107">
        <v>525</v>
      </c>
      <c r="AA187" s="107">
        <v>693</v>
      </c>
      <c r="AB187" s="100"/>
      <c r="AC187" s="100"/>
    </row>
    <row r="188" spans="1:29" ht="12.75" customHeight="1">
      <c r="A188" s="178" t="s">
        <v>289</v>
      </c>
      <c r="B188" s="228">
        <v>312</v>
      </c>
      <c r="C188" s="107">
        <v>399</v>
      </c>
      <c r="D188" s="246">
        <v>154</v>
      </c>
      <c r="E188" s="108">
        <v>257</v>
      </c>
      <c r="F188" s="107">
        <v>151</v>
      </c>
      <c r="G188" s="107">
        <v>255</v>
      </c>
      <c r="H188" s="246">
        <v>96</v>
      </c>
      <c r="I188" s="108">
        <v>134</v>
      </c>
      <c r="J188" s="246">
        <v>26</v>
      </c>
      <c r="K188" s="108">
        <v>62</v>
      </c>
      <c r="L188" s="246">
        <v>57</v>
      </c>
      <c r="M188" s="108">
        <v>85</v>
      </c>
      <c r="N188" s="246">
        <v>14</v>
      </c>
      <c r="O188" s="108">
        <v>74</v>
      </c>
      <c r="P188" s="246">
        <v>10</v>
      </c>
      <c r="Q188" s="108">
        <v>26</v>
      </c>
      <c r="R188" s="246">
        <v>18</v>
      </c>
      <c r="S188" s="108">
        <v>31</v>
      </c>
      <c r="T188" s="246">
        <v>6</v>
      </c>
      <c r="U188" s="108">
        <v>7</v>
      </c>
      <c r="V188" s="246" t="s">
        <v>488</v>
      </c>
      <c r="W188" s="108" t="s">
        <v>488</v>
      </c>
      <c r="X188" s="107">
        <v>0</v>
      </c>
      <c r="Y188" s="238">
        <v>0</v>
      </c>
      <c r="Z188" s="107">
        <v>432</v>
      </c>
      <c r="AA188" s="107">
        <v>547</v>
      </c>
      <c r="AB188" s="100"/>
      <c r="AC188" s="100"/>
    </row>
    <row r="189" spans="1:29" ht="12.75" customHeight="1">
      <c r="A189" s="178" t="s">
        <v>290</v>
      </c>
      <c r="B189" s="228">
        <v>331</v>
      </c>
      <c r="C189" s="107">
        <v>401</v>
      </c>
      <c r="D189" s="246">
        <v>166</v>
      </c>
      <c r="E189" s="108">
        <v>245</v>
      </c>
      <c r="F189" s="107">
        <v>165</v>
      </c>
      <c r="G189" s="107">
        <v>244</v>
      </c>
      <c r="H189" s="246">
        <v>153</v>
      </c>
      <c r="I189" s="108">
        <v>195</v>
      </c>
      <c r="J189" s="246">
        <v>127</v>
      </c>
      <c r="K189" s="108">
        <v>196</v>
      </c>
      <c r="L189" s="246">
        <v>9</v>
      </c>
      <c r="M189" s="108">
        <v>16</v>
      </c>
      <c r="N189" s="246">
        <v>15</v>
      </c>
      <c r="O189" s="108">
        <v>81</v>
      </c>
      <c r="P189" s="246">
        <v>0</v>
      </c>
      <c r="Q189" s="108">
        <v>38</v>
      </c>
      <c r="R189" s="246">
        <v>11</v>
      </c>
      <c r="S189" s="108">
        <v>18</v>
      </c>
      <c r="T189" s="246">
        <v>10</v>
      </c>
      <c r="U189" s="108">
        <v>10</v>
      </c>
      <c r="V189" s="246">
        <v>4</v>
      </c>
      <c r="W189" s="108">
        <v>5</v>
      </c>
      <c r="X189" s="107">
        <v>0</v>
      </c>
      <c r="Y189" s="238">
        <v>0</v>
      </c>
      <c r="Z189" s="107">
        <v>535</v>
      </c>
      <c r="AA189" s="107">
        <v>637</v>
      </c>
      <c r="AB189" s="100"/>
      <c r="AC189" s="100"/>
    </row>
    <row r="190" spans="1:29" ht="12.75" customHeight="1">
      <c r="A190" s="178" t="s">
        <v>291</v>
      </c>
      <c r="B190" s="228">
        <v>412</v>
      </c>
      <c r="C190" s="107">
        <v>530</v>
      </c>
      <c r="D190" s="246">
        <v>197</v>
      </c>
      <c r="E190" s="108">
        <v>305</v>
      </c>
      <c r="F190" s="107">
        <v>197</v>
      </c>
      <c r="G190" s="107">
        <v>305</v>
      </c>
      <c r="H190" s="246">
        <v>144</v>
      </c>
      <c r="I190" s="108">
        <v>186</v>
      </c>
      <c r="J190" s="246">
        <v>167</v>
      </c>
      <c r="K190" s="108">
        <v>220</v>
      </c>
      <c r="L190" s="246">
        <v>25</v>
      </c>
      <c r="M190" s="108">
        <v>32</v>
      </c>
      <c r="N190" s="246">
        <v>26</v>
      </c>
      <c r="O190" s="108">
        <v>83</v>
      </c>
      <c r="P190" s="246">
        <v>8</v>
      </c>
      <c r="Q190" s="108">
        <v>18</v>
      </c>
      <c r="R190" s="246">
        <v>10</v>
      </c>
      <c r="S190" s="108">
        <v>15</v>
      </c>
      <c r="T190" s="246">
        <v>5</v>
      </c>
      <c r="U190" s="108">
        <v>6</v>
      </c>
      <c r="V190" s="246">
        <v>0</v>
      </c>
      <c r="W190" s="108">
        <v>0</v>
      </c>
      <c r="X190" s="107">
        <v>0</v>
      </c>
      <c r="Y190" s="238">
        <v>0</v>
      </c>
      <c r="Z190" s="107">
        <v>598</v>
      </c>
      <c r="AA190" s="107">
        <v>727</v>
      </c>
      <c r="AB190" s="100"/>
      <c r="AC190" s="100"/>
    </row>
    <row r="191" spans="1:29" ht="12.75" customHeight="1">
      <c r="A191" s="178" t="s">
        <v>292</v>
      </c>
      <c r="B191" s="228">
        <v>303</v>
      </c>
      <c r="C191" s="107">
        <v>390</v>
      </c>
      <c r="D191" s="246">
        <v>194</v>
      </c>
      <c r="E191" s="108">
        <v>293</v>
      </c>
      <c r="F191" s="107">
        <v>193</v>
      </c>
      <c r="G191" s="107">
        <v>291</v>
      </c>
      <c r="H191" s="246">
        <v>78</v>
      </c>
      <c r="I191" s="108">
        <v>113</v>
      </c>
      <c r="J191" s="246">
        <v>71</v>
      </c>
      <c r="K191" s="108">
        <v>114</v>
      </c>
      <c r="L191" s="246">
        <v>7</v>
      </c>
      <c r="M191" s="108">
        <v>15</v>
      </c>
      <c r="N191" s="246">
        <v>17</v>
      </c>
      <c r="O191" s="108">
        <v>70</v>
      </c>
      <c r="P191" s="246">
        <v>9</v>
      </c>
      <c r="Q191" s="108">
        <v>19</v>
      </c>
      <c r="R191" s="246">
        <v>17</v>
      </c>
      <c r="S191" s="108">
        <v>28</v>
      </c>
      <c r="T191" s="246">
        <v>4</v>
      </c>
      <c r="U191" s="108">
        <v>6</v>
      </c>
      <c r="V191" s="246">
        <v>0</v>
      </c>
      <c r="W191" s="108">
        <v>0</v>
      </c>
      <c r="X191" s="107">
        <v>0</v>
      </c>
      <c r="Y191" s="238">
        <v>0</v>
      </c>
      <c r="Z191" s="107">
        <v>414</v>
      </c>
      <c r="AA191" s="107">
        <v>532</v>
      </c>
      <c r="AB191" s="100"/>
      <c r="AC191" s="100"/>
    </row>
    <row r="192" spans="1:29" ht="12.75" customHeight="1">
      <c r="A192" s="178" t="s">
        <v>293</v>
      </c>
      <c r="B192" s="228">
        <v>1212</v>
      </c>
      <c r="C192" s="107">
        <v>1500</v>
      </c>
      <c r="D192" s="246">
        <v>894</v>
      </c>
      <c r="E192" s="108">
        <v>1240</v>
      </c>
      <c r="F192" s="107">
        <v>802</v>
      </c>
      <c r="G192" s="107">
        <v>1128</v>
      </c>
      <c r="H192" s="246">
        <v>401</v>
      </c>
      <c r="I192" s="108">
        <v>597</v>
      </c>
      <c r="J192" s="246">
        <v>572</v>
      </c>
      <c r="K192" s="108">
        <v>799</v>
      </c>
      <c r="L192" s="246">
        <v>334</v>
      </c>
      <c r="M192" s="108">
        <v>493</v>
      </c>
      <c r="N192" s="246">
        <v>47</v>
      </c>
      <c r="O192" s="108">
        <v>197</v>
      </c>
      <c r="P192" s="246">
        <v>46</v>
      </c>
      <c r="Q192" s="108">
        <v>66</v>
      </c>
      <c r="R192" s="246">
        <v>55</v>
      </c>
      <c r="S192" s="108">
        <v>92</v>
      </c>
      <c r="T192" s="246">
        <v>4</v>
      </c>
      <c r="U192" s="108">
        <v>6</v>
      </c>
      <c r="V192" s="246">
        <v>40</v>
      </c>
      <c r="W192" s="108">
        <v>46</v>
      </c>
      <c r="X192" s="107">
        <v>0</v>
      </c>
      <c r="Y192" s="238">
        <v>0</v>
      </c>
      <c r="Z192" s="107">
        <v>1790</v>
      </c>
      <c r="AA192" s="107">
        <v>2198</v>
      </c>
      <c r="AB192" s="100"/>
      <c r="AC192" s="100"/>
    </row>
    <row r="193" spans="1:29" ht="12.75" customHeight="1">
      <c r="A193" s="178" t="s">
        <v>294</v>
      </c>
      <c r="B193" s="228">
        <v>244</v>
      </c>
      <c r="C193" s="107">
        <v>326</v>
      </c>
      <c r="D193" s="246">
        <v>171</v>
      </c>
      <c r="E193" s="108">
        <v>273</v>
      </c>
      <c r="F193" s="107">
        <v>162</v>
      </c>
      <c r="G193" s="107">
        <v>258</v>
      </c>
      <c r="H193" s="246">
        <v>75</v>
      </c>
      <c r="I193" s="108">
        <v>95</v>
      </c>
      <c r="J193" s="246">
        <v>61</v>
      </c>
      <c r="K193" s="108">
        <v>129</v>
      </c>
      <c r="L193" s="246" t="s">
        <v>488</v>
      </c>
      <c r="M193" s="108" t="s">
        <v>488</v>
      </c>
      <c r="N193" s="246">
        <v>17</v>
      </c>
      <c r="O193" s="108">
        <v>63</v>
      </c>
      <c r="P193" s="246">
        <v>36</v>
      </c>
      <c r="Q193" s="108">
        <v>55</v>
      </c>
      <c r="R193" s="246">
        <v>8</v>
      </c>
      <c r="S193" s="108">
        <v>25</v>
      </c>
      <c r="T193" s="246">
        <v>4</v>
      </c>
      <c r="U193" s="108">
        <v>4</v>
      </c>
      <c r="V193" s="246">
        <v>4</v>
      </c>
      <c r="W193" s="108">
        <v>4</v>
      </c>
      <c r="X193" s="107">
        <v>0</v>
      </c>
      <c r="Y193" s="238">
        <v>0</v>
      </c>
      <c r="Z193" s="107">
        <v>373</v>
      </c>
      <c r="AA193" s="107">
        <v>467</v>
      </c>
      <c r="AB193" s="100"/>
      <c r="AC193" s="100"/>
    </row>
    <row r="194" spans="1:29" ht="12.75" customHeight="1">
      <c r="A194" s="178" t="s">
        <v>295</v>
      </c>
      <c r="B194" s="228">
        <v>1276</v>
      </c>
      <c r="C194" s="107">
        <v>1597</v>
      </c>
      <c r="D194" s="246">
        <v>885</v>
      </c>
      <c r="E194" s="108">
        <v>1304</v>
      </c>
      <c r="F194" s="107">
        <v>860</v>
      </c>
      <c r="G194" s="107">
        <v>1277</v>
      </c>
      <c r="H194" s="246">
        <v>508</v>
      </c>
      <c r="I194" s="108">
        <v>657</v>
      </c>
      <c r="J194" s="246">
        <v>373</v>
      </c>
      <c r="K194" s="108">
        <v>607</v>
      </c>
      <c r="L194" s="246">
        <v>261</v>
      </c>
      <c r="M194" s="108">
        <v>342</v>
      </c>
      <c r="N194" s="246">
        <v>17</v>
      </c>
      <c r="O194" s="108">
        <v>140</v>
      </c>
      <c r="P194" s="246">
        <v>36</v>
      </c>
      <c r="Q194" s="108">
        <v>53</v>
      </c>
      <c r="R194" s="246">
        <v>84</v>
      </c>
      <c r="S194" s="108">
        <v>125</v>
      </c>
      <c r="T194" s="246">
        <v>8</v>
      </c>
      <c r="U194" s="108">
        <v>11</v>
      </c>
      <c r="V194" s="246">
        <v>0</v>
      </c>
      <c r="W194" s="108">
        <v>0</v>
      </c>
      <c r="X194" s="107">
        <v>0</v>
      </c>
      <c r="Y194" s="238">
        <v>0</v>
      </c>
      <c r="Z194" s="107">
        <v>2032</v>
      </c>
      <c r="AA194" s="107">
        <v>2450</v>
      </c>
      <c r="AB194" s="100"/>
      <c r="AC194" s="100"/>
    </row>
    <row r="195" spans="1:29" ht="12.75" customHeight="1">
      <c r="A195" s="178" t="s">
        <v>296</v>
      </c>
      <c r="B195" s="228">
        <v>578</v>
      </c>
      <c r="C195" s="107">
        <v>751</v>
      </c>
      <c r="D195" s="246">
        <v>374</v>
      </c>
      <c r="E195" s="108">
        <v>572</v>
      </c>
      <c r="F195" s="107">
        <v>364</v>
      </c>
      <c r="G195" s="107">
        <v>567</v>
      </c>
      <c r="H195" s="246">
        <v>217</v>
      </c>
      <c r="I195" s="108">
        <v>309</v>
      </c>
      <c r="J195" s="246">
        <v>189</v>
      </c>
      <c r="K195" s="108">
        <v>313</v>
      </c>
      <c r="L195" s="246">
        <v>33</v>
      </c>
      <c r="M195" s="108">
        <v>54</v>
      </c>
      <c r="N195" s="246">
        <v>35</v>
      </c>
      <c r="O195" s="108">
        <v>151</v>
      </c>
      <c r="P195" s="246">
        <v>29</v>
      </c>
      <c r="Q195" s="108">
        <v>40</v>
      </c>
      <c r="R195" s="246">
        <v>46</v>
      </c>
      <c r="S195" s="108">
        <v>68</v>
      </c>
      <c r="T195" s="246">
        <v>8</v>
      </c>
      <c r="U195" s="108">
        <v>10</v>
      </c>
      <c r="V195" s="246">
        <v>11</v>
      </c>
      <c r="W195" s="108">
        <v>11</v>
      </c>
      <c r="X195" s="107">
        <v>0</v>
      </c>
      <c r="Y195" s="238">
        <v>0</v>
      </c>
      <c r="Z195" s="107">
        <v>890</v>
      </c>
      <c r="AA195" s="107">
        <v>1127</v>
      </c>
      <c r="AB195" s="100"/>
      <c r="AC195" s="100"/>
    </row>
    <row r="196" spans="1:29" ht="12.75" customHeight="1">
      <c r="A196" s="178" t="s">
        <v>297</v>
      </c>
      <c r="B196" s="228">
        <v>594</v>
      </c>
      <c r="C196" s="107">
        <v>633</v>
      </c>
      <c r="D196" s="246">
        <v>500</v>
      </c>
      <c r="E196" s="108">
        <v>628</v>
      </c>
      <c r="F196" s="107">
        <v>332</v>
      </c>
      <c r="G196" s="107">
        <v>613</v>
      </c>
      <c r="H196" s="246">
        <v>118</v>
      </c>
      <c r="I196" s="108">
        <v>162</v>
      </c>
      <c r="J196" s="246">
        <v>0</v>
      </c>
      <c r="K196" s="108">
        <v>137</v>
      </c>
      <c r="L196" s="246">
        <v>183</v>
      </c>
      <c r="M196" s="108">
        <v>250</v>
      </c>
      <c r="N196" s="246">
        <v>22</v>
      </c>
      <c r="O196" s="108">
        <v>86</v>
      </c>
      <c r="P196" s="246">
        <v>45</v>
      </c>
      <c r="Q196" s="108">
        <v>74</v>
      </c>
      <c r="R196" s="246">
        <v>15</v>
      </c>
      <c r="S196" s="108">
        <v>28</v>
      </c>
      <c r="T196" s="246">
        <v>6</v>
      </c>
      <c r="U196" s="108">
        <v>6</v>
      </c>
      <c r="V196" s="246">
        <v>4</v>
      </c>
      <c r="W196" s="108">
        <v>5</v>
      </c>
      <c r="X196" s="107">
        <v>0</v>
      </c>
      <c r="Y196" s="238">
        <v>0</v>
      </c>
      <c r="Z196" s="107">
        <v>630</v>
      </c>
      <c r="AA196" s="107">
        <v>767</v>
      </c>
      <c r="AB196" s="100"/>
      <c r="AC196" s="100"/>
    </row>
    <row r="197" spans="1:29" ht="12.75" customHeight="1">
      <c r="A197" s="178" t="s">
        <v>298</v>
      </c>
      <c r="B197" s="228">
        <v>254</v>
      </c>
      <c r="C197" s="107">
        <v>315</v>
      </c>
      <c r="D197" s="246">
        <v>199</v>
      </c>
      <c r="E197" s="108">
        <v>272</v>
      </c>
      <c r="F197" s="107">
        <v>194</v>
      </c>
      <c r="G197" s="107">
        <v>261</v>
      </c>
      <c r="H197" s="246">
        <v>87</v>
      </c>
      <c r="I197" s="108">
        <v>124</v>
      </c>
      <c r="J197" s="246">
        <v>59</v>
      </c>
      <c r="K197" s="108">
        <v>92</v>
      </c>
      <c r="L197" s="246">
        <v>10</v>
      </c>
      <c r="M197" s="108">
        <v>26</v>
      </c>
      <c r="N197" s="246">
        <v>10</v>
      </c>
      <c r="O197" s="108">
        <v>64</v>
      </c>
      <c r="P197" s="246">
        <v>5</v>
      </c>
      <c r="Q197" s="108">
        <v>11</v>
      </c>
      <c r="R197" s="246">
        <v>7</v>
      </c>
      <c r="S197" s="108">
        <v>21</v>
      </c>
      <c r="T197" s="246">
        <v>6</v>
      </c>
      <c r="U197" s="108">
        <v>8</v>
      </c>
      <c r="V197" s="246">
        <v>4</v>
      </c>
      <c r="W197" s="108">
        <v>4</v>
      </c>
      <c r="X197" s="107">
        <v>0</v>
      </c>
      <c r="Y197" s="238">
        <v>0</v>
      </c>
      <c r="Z197" s="107">
        <v>378</v>
      </c>
      <c r="AA197" s="107">
        <v>463</v>
      </c>
      <c r="AB197" s="100"/>
      <c r="AC197" s="100"/>
    </row>
    <row r="198" spans="1:29" ht="12.75" customHeight="1">
      <c r="A198" s="178" t="s">
        <v>299</v>
      </c>
      <c r="B198" s="228">
        <v>947</v>
      </c>
      <c r="C198" s="107">
        <v>1179</v>
      </c>
      <c r="D198" s="246">
        <v>543</v>
      </c>
      <c r="E198" s="108">
        <v>856</v>
      </c>
      <c r="F198" s="107">
        <v>543</v>
      </c>
      <c r="G198" s="107">
        <v>853</v>
      </c>
      <c r="H198" s="246">
        <v>332</v>
      </c>
      <c r="I198" s="108">
        <v>490</v>
      </c>
      <c r="J198" s="246">
        <v>199</v>
      </c>
      <c r="K198" s="108">
        <v>320</v>
      </c>
      <c r="L198" s="246">
        <v>0</v>
      </c>
      <c r="M198" s="108">
        <v>0</v>
      </c>
      <c r="N198" s="246">
        <v>40</v>
      </c>
      <c r="O198" s="108">
        <v>145</v>
      </c>
      <c r="P198" s="246">
        <v>104</v>
      </c>
      <c r="Q198" s="108">
        <v>163</v>
      </c>
      <c r="R198" s="246">
        <v>8</v>
      </c>
      <c r="S198" s="108">
        <v>17</v>
      </c>
      <c r="T198" s="246">
        <v>5</v>
      </c>
      <c r="U198" s="108">
        <v>6</v>
      </c>
      <c r="V198" s="246">
        <v>8</v>
      </c>
      <c r="W198" s="108">
        <v>14</v>
      </c>
      <c r="X198" s="107">
        <v>0</v>
      </c>
      <c r="Y198" s="238">
        <v>0</v>
      </c>
      <c r="Z198" s="107">
        <v>1367</v>
      </c>
      <c r="AA198" s="107">
        <v>1692</v>
      </c>
      <c r="AB198" s="100"/>
      <c r="AC198" s="100"/>
    </row>
    <row r="199" spans="1:29" ht="12.75" customHeight="1">
      <c r="A199" s="178" t="s">
        <v>300</v>
      </c>
      <c r="B199" s="228">
        <v>366</v>
      </c>
      <c r="C199" s="107">
        <v>472</v>
      </c>
      <c r="D199" s="246">
        <v>243</v>
      </c>
      <c r="E199" s="108">
        <v>387</v>
      </c>
      <c r="F199" s="107">
        <v>242</v>
      </c>
      <c r="G199" s="107">
        <v>385</v>
      </c>
      <c r="H199" s="246">
        <v>150</v>
      </c>
      <c r="I199" s="108">
        <v>209</v>
      </c>
      <c r="J199" s="246">
        <v>181</v>
      </c>
      <c r="K199" s="108">
        <v>255</v>
      </c>
      <c r="L199" s="246" t="s">
        <v>488</v>
      </c>
      <c r="M199" s="108">
        <v>4</v>
      </c>
      <c r="N199" s="246">
        <v>17</v>
      </c>
      <c r="O199" s="108">
        <v>91</v>
      </c>
      <c r="P199" s="246">
        <v>14</v>
      </c>
      <c r="Q199" s="108">
        <v>22</v>
      </c>
      <c r="R199" s="246">
        <v>0</v>
      </c>
      <c r="S199" s="108">
        <v>0</v>
      </c>
      <c r="T199" s="246">
        <v>0</v>
      </c>
      <c r="U199" s="108">
        <v>0</v>
      </c>
      <c r="V199" s="246">
        <v>4</v>
      </c>
      <c r="W199" s="108">
        <v>5</v>
      </c>
      <c r="X199" s="107">
        <v>0</v>
      </c>
      <c r="Y199" s="238">
        <v>0</v>
      </c>
      <c r="Z199" s="107">
        <v>601</v>
      </c>
      <c r="AA199" s="107">
        <v>746</v>
      </c>
      <c r="AB199" s="100"/>
      <c r="AC199" s="100"/>
    </row>
    <row r="200" spans="1:29" ht="12.75" customHeight="1">
      <c r="A200" s="178" t="s">
        <v>301</v>
      </c>
      <c r="B200" s="228">
        <v>330</v>
      </c>
      <c r="C200" s="107">
        <v>416</v>
      </c>
      <c r="D200" s="246">
        <v>158</v>
      </c>
      <c r="E200" s="108">
        <v>247</v>
      </c>
      <c r="F200" s="107">
        <v>151</v>
      </c>
      <c r="G200" s="107">
        <v>240</v>
      </c>
      <c r="H200" s="246">
        <v>94</v>
      </c>
      <c r="I200" s="108">
        <v>139</v>
      </c>
      <c r="J200" s="246">
        <v>153</v>
      </c>
      <c r="K200" s="108">
        <v>228</v>
      </c>
      <c r="L200" s="246" t="s">
        <v>488</v>
      </c>
      <c r="M200" s="108" t="s">
        <v>488</v>
      </c>
      <c r="N200" s="246">
        <v>20</v>
      </c>
      <c r="O200" s="108">
        <v>72</v>
      </c>
      <c r="P200" s="246">
        <v>0</v>
      </c>
      <c r="Q200" s="108">
        <v>0</v>
      </c>
      <c r="R200" s="246">
        <v>4</v>
      </c>
      <c r="S200" s="108">
        <v>7</v>
      </c>
      <c r="T200" s="246">
        <v>0</v>
      </c>
      <c r="U200" s="108" t="s">
        <v>488</v>
      </c>
      <c r="V200" s="246" t="s">
        <v>488</v>
      </c>
      <c r="W200" s="108" t="s">
        <v>488</v>
      </c>
      <c r="X200" s="107">
        <v>18</v>
      </c>
      <c r="Y200" s="238">
        <v>45</v>
      </c>
      <c r="Z200" s="107">
        <v>470</v>
      </c>
      <c r="AA200" s="107">
        <v>586</v>
      </c>
      <c r="AB200" s="100"/>
      <c r="AC200" s="100"/>
    </row>
    <row r="201" spans="1:29" ht="12.75" customHeight="1">
      <c r="A201" s="176" t="s">
        <v>302</v>
      </c>
      <c r="B201" s="177">
        <v>7087</v>
      </c>
      <c r="C201" s="177">
        <v>9049</v>
      </c>
      <c r="D201" s="244">
        <v>5625</v>
      </c>
      <c r="E201" s="185">
        <v>7975</v>
      </c>
      <c r="F201" s="177">
        <v>4891</v>
      </c>
      <c r="G201" s="177">
        <v>7155</v>
      </c>
      <c r="H201" s="244">
        <v>2489</v>
      </c>
      <c r="I201" s="185">
        <v>3336</v>
      </c>
      <c r="J201" s="244">
        <v>2151</v>
      </c>
      <c r="K201" s="185">
        <v>3105</v>
      </c>
      <c r="L201" s="244">
        <v>364</v>
      </c>
      <c r="M201" s="185">
        <v>640</v>
      </c>
      <c r="N201" s="244">
        <v>225</v>
      </c>
      <c r="O201" s="185">
        <v>1115</v>
      </c>
      <c r="P201" s="244">
        <v>161</v>
      </c>
      <c r="Q201" s="185">
        <v>315</v>
      </c>
      <c r="R201" s="244">
        <v>118</v>
      </c>
      <c r="S201" s="185">
        <v>234</v>
      </c>
      <c r="T201" s="244">
        <v>30</v>
      </c>
      <c r="U201" s="185">
        <v>59</v>
      </c>
      <c r="V201" s="244">
        <v>63</v>
      </c>
      <c r="W201" s="185">
        <v>83</v>
      </c>
      <c r="X201" s="177">
        <v>181</v>
      </c>
      <c r="Y201" s="245">
        <v>291</v>
      </c>
      <c r="Z201" s="177">
        <v>10536</v>
      </c>
      <c r="AA201" s="177">
        <v>13046</v>
      </c>
      <c r="AB201" s="100"/>
      <c r="AC201" s="100"/>
    </row>
    <row r="202" spans="1:29" ht="12.75" customHeight="1">
      <c r="A202" s="178" t="s">
        <v>303</v>
      </c>
      <c r="B202" s="228">
        <v>638</v>
      </c>
      <c r="C202" s="107">
        <v>831</v>
      </c>
      <c r="D202" s="246">
        <v>410</v>
      </c>
      <c r="E202" s="108">
        <v>619</v>
      </c>
      <c r="F202" s="107">
        <v>407</v>
      </c>
      <c r="G202" s="107">
        <v>617</v>
      </c>
      <c r="H202" s="246">
        <v>336</v>
      </c>
      <c r="I202" s="108">
        <v>448</v>
      </c>
      <c r="J202" s="246">
        <v>0</v>
      </c>
      <c r="K202" s="108">
        <v>0</v>
      </c>
      <c r="L202" s="246">
        <v>30</v>
      </c>
      <c r="M202" s="108">
        <v>50</v>
      </c>
      <c r="N202" s="246">
        <v>15</v>
      </c>
      <c r="O202" s="108">
        <v>98</v>
      </c>
      <c r="P202" s="246">
        <v>15</v>
      </c>
      <c r="Q202" s="108">
        <v>63</v>
      </c>
      <c r="R202" s="246" t="s">
        <v>488</v>
      </c>
      <c r="S202" s="108">
        <v>4</v>
      </c>
      <c r="T202" s="246">
        <v>4</v>
      </c>
      <c r="U202" s="108">
        <v>11</v>
      </c>
      <c r="V202" s="246">
        <v>0</v>
      </c>
      <c r="W202" s="108">
        <v>0</v>
      </c>
      <c r="X202" s="107" t="s">
        <v>488</v>
      </c>
      <c r="Y202" s="238">
        <v>4</v>
      </c>
      <c r="Z202" s="107">
        <v>987</v>
      </c>
      <c r="AA202" s="107">
        <v>1244</v>
      </c>
      <c r="AB202" s="100"/>
      <c r="AC202" s="100"/>
    </row>
    <row r="203" spans="1:29" ht="12.75" customHeight="1">
      <c r="A203" s="178" t="s">
        <v>304</v>
      </c>
      <c r="B203" s="228">
        <v>170</v>
      </c>
      <c r="C203" s="107">
        <v>235</v>
      </c>
      <c r="D203" s="246">
        <v>121</v>
      </c>
      <c r="E203" s="108">
        <v>196</v>
      </c>
      <c r="F203" s="107">
        <v>121</v>
      </c>
      <c r="G203" s="107">
        <v>194</v>
      </c>
      <c r="H203" s="246">
        <v>87</v>
      </c>
      <c r="I203" s="108">
        <v>119</v>
      </c>
      <c r="J203" s="246">
        <v>79</v>
      </c>
      <c r="K203" s="108">
        <v>137</v>
      </c>
      <c r="L203" s="246">
        <v>6</v>
      </c>
      <c r="M203" s="108">
        <v>13</v>
      </c>
      <c r="N203" s="246">
        <v>9</v>
      </c>
      <c r="O203" s="108">
        <v>63</v>
      </c>
      <c r="P203" s="246">
        <v>14</v>
      </c>
      <c r="Q203" s="108">
        <v>28</v>
      </c>
      <c r="R203" s="246">
        <v>0</v>
      </c>
      <c r="S203" s="108">
        <v>0</v>
      </c>
      <c r="T203" s="246">
        <v>0</v>
      </c>
      <c r="U203" s="108">
        <v>0</v>
      </c>
      <c r="V203" s="246">
        <v>0</v>
      </c>
      <c r="W203" s="108">
        <v>0</v>
      </c>
      <c r="X203" s="107">
        <v>0</v>
      </c>
      <c r="Y203" s="238">
        <v>0</v>
      </c>
      <c r="Z203" s="107">
        <v>303</v>
      </c>
      <c r="AA203" s="107">
        <v>397</v>
      </c>
      <c r="AB203" s="100"/>
      <c r="AC203" s="100"/>
    </row>
    <row r="204" spans="1:29" ht="12.75" customHeight="1">
      <c r="A204" s="178" t="s">
        <v>305</v>
      </c>
      <c r="B204" s="228">
        <v>307</v>
      </c>
      <c r="C204" s="107">
        <v>419</v>
      </c>
      <c r="D204" s="246">
        <v>388</v>
      </c>
      <c r="E204" s="108">
        <v>513</v>
      </c>
      <c r="F204" s="107">
        <v>299</v>
      </c>
      <c r="G204" s="107">
        <v>410</v>
      </c>
      <c r="H204" s="246">
        <v>131</v>
      </c>
      <c r="I204" s="108">
        <v>163</v>
      </c>
      <c r="J204" s="246">
        <v>204</v>
      </c>
      <c r="K204" s="108">
        <v>286</v>
      </c>
      <c r="L204" s="246">
        <v>53</v>
      </c>
      <c r="M204" s="108">
        <v>79</v>
      </c>
      <c r="N204" s="246">
        <v>11</v>
      </c>
      <c r="O204" s="108">
        <v>65</v>
      </c>
      <c r="P204" s="246">
        <v>0</v>
      </c>
      <c r="Q204" s="108">
        <v>0</v>
      </c>
      <c r="R204" s="246">
        <v>8</v>
      </c>
      <c r="S204" s="108">
        <v>24</v>
      </c>
      <c r="T204" s="246">
        <v>0</v>
      </c>
      <c r="U204" s="108">
        <v>0</v>
      </c>
      <c r="V204" s="246">
        <v>8</v>
      </c>
      <c r="W204" s="108">
        <v>11</v>
      </c>
      <c r="X204" s="107">
        <v>0</v>
      </c>
      <c r="Y204" s="238">
        <v>0</v>
      </c>
      <c r="Z204" s="107">
        <v>524</v>
      </c>
      <c r="AA204" s="107">
        <v>658</v>
      </c>
      <c r="AB204" s="100"/>
      <c r="AC204" s="100"/>
    </row>
    <row r="205" spans="1:29" ht="12.75" customHeight="1">
      <c r="A205" s="178" t="s">
        <v>306</v>
      </c>
      <c r="B205" s="228">
        <v>293</v>
      </c>
      <c r="C205" s="107">
        <v>375</v>
      </c>
      <c r="D205" s="246">
        <v>198</v>
      </c>
      <c r="E205" s="108">
        <v>287</v>
      </c>
      <c r="F205" s="107">
        <v>195</v>
      </c>
      <c r="G205" s="107">
        <v>280</v>
      </c>
      <c r="H205" s="246">
        <v>28</v>
      </c>
      <c r="I205" s="108">
        <v>45</v>
      </c>
      <c r="J205" s="246">
        <v>157</v>
      </c>
      <c r="K205" s="108">
        <v>228</v>
      </c>
      <c r="L205" s="246">
        <v>12</v>
      </c>
      <c r="M205" s="108">
        <v>29</v>
      </c>
      <c r="N205" s="246">
        <v>13</v>
      </c>
      <c r="O205" s="108">
        <v>45</v>
      </c>
      <c r="P205" s="246">
        <v>0</v>
      </c>
      <c r="Q205" s="108">
        <v>0</v>
      </c>
      <c r="R205" s="246">
        <v>10</v>
      </c>
      <c r="S205" s="108">
        <v>17</v>
      </c>
      <c r="T205" s="246" t="s">
        <v>488</v>
      </c>
      <c r="U205" s="108" t="s">
        <v>488</v>
      </c>
      <c r="V205" s="246">
        <v>4</v>
      </c>
      <c r="W205" s="108">
        <v>6</v>
      </c>
      <c r="X205" s="107">
        <v>0</v>
      </c>
      <c r="Y205" s="238">
        <v>0</v>
      </c>
      <c r="Z205" s="107">
        <v>361</v>
      </c>
      <c r="AA205" s="107">
        <v>469</v>
      </c>
      <c r="AB205" s="100"/>
      <c r="AC205" s="100"/>
    </row>
    <row r="206" spans="1:29" ht="12.75" customHeight="1">
      <c r="A206" s="178" t="s">
        <v>307</v>
      </c>
      <c r="B206" s="228">
        <v>196</v>
      </c>
      <c r="C206" s="107">
        <v>274</v>
      </c>
      <c r="D206" s="246">
        <v>259</v>
      </c>
      <c r="E206" s="108">
        <v>336</v>
      </c>
      <c r="F206" s="107">
        <v>187</v>
      </c>
      <c r="G206" s="107">
        <v>263</v>
      </c>
      <c r="H206" s="246">
        <v>66</v>
      </c>
      <c r="I206" s="108">
        <v>92</v>
      </c>
      <c r="J206" s="246" t="s">
        <v>488</v>
      </c>
      <c r="K206" s="108" t="s">
        <v>488</v>
      </c>
      <c r="L206" s="246">
        <v>17</v>
      </c>
      <c r="M206" s="108">
        <v>26</v>
      </c>
      <c r="N206" s="246">
        <v>12</v>
      </c>
      <c r="O206" s="108">
        <v>49</v>
      </c>
      <c r="P206" s="246" t="s">
        <v>488</v>
      </c>
      <c r="Q206" s="108">
        <v>6</v>
      </c>
      <c r="R206" s="246">
        <v>5</v>
      </c>
      <c r="S206" s="108">
        <v>9</v>
      </c>
      <c r="T206" s="246" t="s">
        <v>488</v>
      </c>
      <c r="U206" s="108">
        <v>6</v>
      </c>
      <c r="V206" s="246" t="s">
        <v>488</v>
      </c>
      <c r="W206" s="108" t="s">
        <v>488</v>
      </c>
      <c r="X206" s="107">
        <v>0</v>
      </c>
      <c r="Y206" s="238">
        <v>0</v>
      </c>
      <c r="Z206" s="107">
        <v>331</v>
      </c>
      <c r="AA206" s="107">
        <v>429</v>
      </c>
      <c r="AB206" s="100"/>
      <c r="AC206" s="100"/>
    </row>
    <row r="207" spans="1:29" ht="12.75" customHeight="1">
      <c r="A207" s="178" t="s">
        <v>308</v>
      </c>
      <c r="B207" s="228">
        <v>316</v>
      </c>
      <c r="C207" s="107">
        <v>438</v>
      </c>
      <c r="D207" s="246">
        <v>277</v>
      </c>
      <c r="E207" s="108">
        <v>426</v>
      </c>
      <c r="F207" s="107">
        <v>254</v>
      </c>
      <c r="G207" s="107">
        <v>395</v>
      </c>
      <c r="H207" s="246">
        <v>117</v>
      </c>
      <c r="I207" s="108">
        <v>157</v>
      </c>
      <c r="J207" s="246">
        <v>102</v>
      </c>
      <c r="K207" s="108">
        <v>166</v>
      </c>
      <c r="L207" s="246">
        <v>18</v>
      </c>
      <c r="M207" s="108">
        <v>35</v>
      </c>
      <c r="N207" s="246">
        <v>22</v>
      </c>
      <c r="O207" s="108">
        <v>82</v>
      </c>
      <c r="P207" s="246">
        <v>29</v>
      </c>
      <c r="Q207" s="108">
        <v>56</v>
      </c>
      <c r="R207" s="246">
        <v>6</v>
      </c>
      <c r="S207" s="108">
        <v>8</v>
      </c>
      <c r="T207" s="246">
        <v>0</v>
      </c>
      <c r="U207" s="108" t="s">
        <v>488</v>
      </c>
      <c r="V207" s="246">
        <v>0</v>
      </c>
      <c r="W207" s="108">
        <v>0</v>
      </c>
      <c r="X207" s="107">
        <v>0</v>
      </c>
      <c r="Y207" s="238">
        <v>0</v>
      </c>
      <c r="Z207" s="107">
        <v>509</v>
      </c>
      <c r="AA207" s="107">
        <v>667</v>
      </c>
      <c r="AB207" s="100"/>
      <c r="AC207" s="100"/>
    </row>
    <row r="208" spans="1:29" ht="12.75" customHeight="1">
      <c r="A208" s="178" t="s">
        <v>309</v>
      </c>
      <c r="B208" s="228">
        <v>275</v>
      </c>
      <c r="C208" s="107">
        <v>352</v>
      </c>
      <c r="D208" s="246">
        <v>320</v>
      </c>
      <c r="E208" s="108">
        <v>411</v>
      </c>
      <c r="F208" s="107">
        <v>218</v>
      </c>
      <c r="G208" s="107">
        <v>302</v>
      </c>
      <c r="H208" s="246">
        <v>106</v>
      </c>
      <c r="I208" s="108">
        <v>144</v>
      </c>
      <c r="J208" s="246">
        <v>97</v>
      </c>
      <c r="K208" s="108">
        <v>134</v>
      </c>
      <c r="L208" s="246">
        <v>27</v>
      </c>
      <c r="M208" s="108">
        <v>45</v>
      </c>
      <c r="N208" s="246">
        <v>9</v>
      </c>
      <c r="O208" s="108">
        <v>52</v>
      </c>
      <c r="P208" s="246">
        <v>0</v>
      </c>
      <c r="Q208" s="108">
        <v>0</v>
      </c>
      <c r="R208" s="246">
        <v>10</v>
      </c>
      <c r="S208" s="108">
        <v>21</v>
      </c>
      <c r="T208" s="246" t="s">
        <v>488</v>
      </c>
      <c r="U208" s="108" t="s">
        <v>488</v>
      </c>
      <c r="V208" s="246">
        <v>8</v>
      </c>
      <c r="W208" s="108">
        <v>9</v>
      </c>
      <c r="X208" s="107">
        <v>20</v>
      </c>
      <c r="Y208" s="238">
        <v>38</v>
      </c>
      <c r="Z208" s="107">
        <v>431</v>
      </c>
      <c r="AA208" s="107">
        <v>522</v>
      </c>
      <c r="AB208" s="100"/>
      <c r="AC208" s="100"/>
    </row>
    <row r="209" spans="1:29" ht="12.75" customHeight="1">
      <c r="A209" s="178" t="s">
        <v>310</v>
      </c>
      <c r="B209" s="228">
        <v>2350</v>
      </c>
      <c r="C209" s="107">
        <v>2892</v>
      </c>
      <c r="D209" s="246">
        <v>1403</v>
      </c>
      <c r="E209" s="108">
        <v>2083</v>
      </c>
      <c r="F209" s="107">
        <v>1392</v>
      </c>
      <c r="G209" s="107">
        <v>2066</v>
      </c>
      <c r="H209" s="246">
        <v>713</v>
      </c>
      <c r="I209" s="108">
        <v>933</v>
      </c>
      <c r="J209" s="246">
        <v>606</v>
      </c>
      <c r="K209" s="108">
        <v>861</v>
      </c>
      <c r="L209" s="246">
        <v>34</v>
      </c>
      <c r="M209" s="108">
        <v>54</v>
      </c>
      <c r="N209" s="246">
        <v>31</v>
      </c>
      <c r="O209" s="108">
        <v>213</v>
      </c>
      <c r="P209" s="246">
        <v>7</v>
      </c>
      <c r="Q209" s="108">
        <v>9</v>
      </c>
      <c r="R209" s="246">
        <v>63</v>
      </c>
      <c r="S209" s="108">
        <v>113</v>
      </c>
      <c r="T209" s="246">
        <v>12</v>
      </c>
      <c r="U209" s="108">
        <v>22</v>
      </c>
      <c r="V209" s="246">
        <v>22</v>
      </c>
      <c r="W209" s="108">
        <v>34</v>
      </c>
      <c r="X209" s="107">
        <v>0</v>
      </c>
      <c r="Y209" s="238">
        <v>0</v>
      </c>
      <c r="Z209" s="107">
        <v>3184</v>
      </c>
      <c r="AA209" s="107">
        <v>3840</v>
      </c>
      <c r="AB209" s="100"/>
      <c r="AC209" s="100"/>
    </row>
    <row r="210" spans="1:29" ht="12.75" customHeight="1">
      <c r="A210" s="178" t="s">
        <v>311</v>
      </c>
      <c r="B210" s="228">
        <v>295</v>
      </c>
      <c r="C210" s="107">
        <v>371</v>
      </c>
      <c r="D210" s="246">
        <v>220</v>
      </c>
      <c r="E210" s="108">
        <v>304</v>
      </c>
      <c r="F210" s="107">
        <v>216</v>
      </c>
      <c r="G210" s="107">
        <v>295</v>
      </c>
      <c r="H210" s="246">
        <v>72</v>
      </c>
      <c r="I210" s="108">
        <v>100</v>
      </c>
      <c r="J210" s="246">
        <v>65</v>
      </c>
      <c r="K210" s="108">
        <v>95</v>
      </c>
      <c r="L210" s="246">
        <v>4</v>
      </c>
      <c r="M210" s="108">
        <v>6</v>
      </c>
      <c r="N210" s="246">
        <v>17</v>
      </c>
      <c r="O210" s="108">
        <v>45</v>
      </c>
      <c r="P210" s="246">
        <v>0</v>
      </c>
      <c r="Q210" s="108">
        <v>0</v>
      </c>
      <c r="R210" s="246">
        <v>0</v>
      </c>
      <c r="S210" s="108" t="s">
        <v>488</v>
      </c>
      <c r="T210" s="246" t="s">
        <v>488</v>
      </c>
      <c r="U210" s="108" t="s">
        <v>488</v>
      </c>
      <c r="V210" s="246">
        <v>4</v>
      </c>
      <c r="W210" s="108">
        <v>5</v>
      </c>
      <c r="X210" s="107">
        <v>0</v>
      </c>
      <c r="Y210" s="238">
        <v>0</v>
      </c>
      <c r="Z210" s="107">
        <v>411</v>
      </c>
      <c r="AA210" s="107">
        <v>507</v>
      </c>
      <c r="AB210" s="100"/>
      <c r="AC210" s="100"/>
    </row>
    <row r="211" spans="1:29" ht="12.75" customHeight="1">
      <c r="A211" s="178" t="s">
        <v>312</v>
      </c>
      <c r="B211" s="228">
        <v>643</v>
      </c>
      <c r="C211" s="107">
        <v>836</v>
      </c>
      <c r="D211" s="246">
        <v>710</v>
      </c>
      <c r="E211" s="108">
        <v>945</v>
      </c>
      <c r="F211" s="107">
        <v>439</v>
      </c>
      <c r="G211" s="107">
        <v>665</v>
      </c>
      <c r="H211" s="246">
        <v>250</v>
      </c>
      <c r="I211" s="108">
        <v>344</v>
      </c>
      <c r="J211" s="246">
        <v>198</v>
      </c>
      <c r="K211" s="108">
        <v>287</v>
      </c>
      <c r="L211" s="246">
        <v>46</v>
      </c>
      <c r="M211" s="108">
        <v>129</v>
      </c>
      <c r="N211" s="246">
        <v>6</v>
      </c>
      <c r="O211" s="108">
        <v>72</v>
      </c>
      <c r="P211" s="246">
        <v>33</v>
      </c>
      <c r="Q211" s="108">
        <v>67</v>
      </c>
      <c r="R211" s="246">
        <v>6</v>
      </c>
      <c r="S211" s="108">
        <v>20</v>
      </c>
      <c r="T211" s="246" t="s">
        <v>488</v>
      </c>
      <c r="U211" s="108">
        <v>7</v>
      </c>
      <c r="V211" s="246">
        <v>4</v>
      </c>
      <c r="W211" s="108">
        <v>4</v>
      </c>
      <c r="X211" s="107">
        <v>108</v>
      </c>
      <c r="Y211" s="238">
        <v>181</v>
      </c>
      <c r="Z211" s="107">
        <v>980</v>
      </c>
      <c r="AA211" s="107">
        <v>1224</v>
      </c>
      <c r="AB211" s="100"/>
      <c r="AC211" s="100"/>
    </row>
    <row r="212" spans="1:29" ht="12.75" customHeight="1">
      <c r="A212" s="178" t="s">
        <v>313</v>
      </c>
      <c r="B212" s="228">
        <v>120</v>
      </c>
      <c r="C212" s="107">
        <v>179</v>
      </c>
      <c r="D212" s="246">
        <v>102</v>
      </c>
      <c r="E212" s="108">
        <v>163</v>
      </c>
      <c r="F212" s="107">
        <v>83</v>
      </c>
      <c r="G212" s="107">
        <v>142</v>
      </c>
      <c r="H212" s="246">
        <v>29</v>
      </c>
      <c r="I212" s="108">
        <v>46</v>
      </c>
      <c r="J212" s="246">
        <v>76</v>
      </c>
      <c r="K212" s="108">
        <v>125</v>
      </c>
      <c r="L212" s="246">
        <v>8</v>
      </c>
      <c r="M212" s="108">
        <v>11</v>
      </c>
      <c r="N212" s="246" t="s">
        <v>488</v>
      </c>
      <c r="O212" s="108">
        <v>31</v>
      </c>
      <c r="P212" s="246" t="s">
        <v>488</v>
      </c>
      <c r="Q212" s="108" t="s">
        <v>488</v>
      </c>
      <c r="R212" s="246">
        <v>0</v>
      </c>
      <c r="S212" s="108">
        <v>0</v>
      </c>
      <c r="T212" s="246">
        <v>0</v>
      </c>
      <c r="U212" s="108" t="s">
        <v>488</v>
      </c>
      <c r="V212" s="246">
        <v>0</v>
      </c>
      <c r="W212" s="108">
        <v>0</v>
      </c>
      <c r="X212" s="107" t="s">
        <v>488</v>
      </c>
      <c r="Y212" s="238" t="s">
        <v>488</v>
      </c>
      <c r="Z212" s="107">
        <v>177</v>
      </c>
      <c r="AA212" s="107">
        <v>262</v>
      </c>
      <c r="AB212" s="100"/>
      <c r="AC212" s="100"/>
    </row>
    <row r="213" spans="1:29" ht="12.75" customHeight="1">
      <c r="A213" s="178" t="s">
        <v>314</v>
      </c>
      <c r="B213" s="228">
        <v>112</v>
      </c>
      <c r="C213" s="107">
        <v>144</v>
      </c>
      <c r="D213" s="246">
        <v>125</v>
      </c>
      <c r="E213" s="108">
        <v>164</v>
      </c>
      <c r="F213" s="107">
        <v>66</v>
      </c>
      <c r="G213" s="107">
        <v>100</v>
      </c>
      <c r="H213" s="246">
        <v>38</v>
      </c>
      <c r="I213" s="108">
        <v>50</v>
      </c>
      <c r="J213" s="246">
        <v>47</v>
      </c>
      <c r="K213" s="108">
        <v>79</v>
      </c>
      <c r="L213" s="246">
        <v>13</v>
      </c>
      <c r="M213" s="108">
        <v>21</v>
      </c>
      <c r="N213" s="246" t="s">
        <v>488</v>
      </c>
      <c r="O213" s="108">
        <v>18</v>
      </c>
      <c r="P213" s="246">
        <v>0</v>
      </c>
      <c r="Q213" s="108">
        <v>0</v>
      </c>
      <c r="R213" s="246" t="s">
        <v>488</v>
      </c>
      <c r="S213" s="108" t="s">
        <v>488</v>
      </c>
      <c r="T213" s="246">
        <v>0</v>
      </c>
      <c r="U213" s="108">
        <v>0</v>
      </c>
      <c r="V213" s="246">
        <v>0</v>
      </c>
      <c r="W213" s="108">
        <v>0</v>
      </c>
      <c r="X213" s="107">
        <v>48</v>
      </c>
      <c r="Y213" s="238">
        <v>65</v>
      </c>
      <c r="Z213" s="107">
        <v>165</v>
      </c>
      <c r="AA213" s="107">
        <v>211</v>
      </c>
      <c r="AB213" s="100"/>
      <c r="AC213" s="100"/>
    </row>
    <row r="214" spans="1:29" ht="12.75" customHeight="1">
      <c r="A214" s="178" t="s">
        <v>315</v>
      </c>
      <c r="B214" s="228">
        <v>317</v>
      </c>
      <c r="C214" s="107">
        <v>415</v>
      </c>
      <c r="D214" s="246">
        <v>252</v>
      </c>
      <c r="E214" s="108">
        <v>370</v>
      </c>
      <c r="F214" s="107">
        <v>251</v>
      </c>
      <c r="G214" s="107">
        <v>365</v>
      </c>
      <c r="H214" s="246">
        <v>142</v>
      </c>
      <c r="I214" s="108">
        <v>195</v>
      </c>
      <c r="J214" s="246">
        <v>205</v>
      </c>
      <c r="K214" s="108">
        <v>281</v>
      </c>
      <c r="L214" s="246">
        <v>5</v>
      </c>
      <c r="M214" s="108">
        <v>11</v>
      </c>
      <c r="N214" s="246">
        <v>22</v>
      </c>
      <c r="O214" s="108">
        <v>78</v>
      </c>
      <c r="P214" s="246">
        <v>28</v>
      </c>
      <c r="Q214" s="108">
        <v>39</v>
      </c>
      <c r="R214" s="246">
        <v>0</v>
      </c>
      <c r="S214" s="108" t="s">
        <v>488</v>
      </c>
      <c r="T214" s="246" t="s">
        <v>488</v>
      </c>
      <c r="U214" s="108" t="s">
        <v>488</v>
      </c>
      <c r="V214" s="246" t="s">
        <v>488</v>
      </c>
      <c r="W214" s="108" t="s">
        <v>488</v>
      </c>
      <c r="X214" s="107">
        <v>0</v>
      </c>
      <c r="Y214" s="238">
        <v>0</v>
      </c>
      <c r="Z214" s="107">
        <v>549</v>
      </c>
      <c r="AA214" s="107">
        <v>685</v>
      </c>
      <c r="AB214" s="100"/>
      <c r="AC214" s="100"/>
    </row>
    <row r="215" spans="1:29" ht="12.75" customHeight="1">
      <c r="A215" s="178" t="s">
        <v>316</v>
      </c>
      <c r="B215" s="228">
        <v>453</v>
      </c>
      <c r="C215" s="107">
        <v>558</v>
      </c>
      <c r="D215" s="246">
        <v>285</v>
      </c>
      <c r="E215" s="108">
        <v>442</v>
      </c>
      <c r="F215" s="107">
        <v>284</v>
      </c>
      <c r="G215" s="107">
        <v>438</v>
      </c>
      <c r="H215" s="246">
        <v>164</v>
      </c>
      <c r="I215" s="108">
        <v>201</v>
      </c>
      <c r="J215" s="246">
        <v>0</v>
      </c>
      <c r="K215" s="108">
        <v>0</v>
      </c>
      <c r="L215" s="246" t="s">
        <v>488</v>
      </c>
      <c r="M215" s="108">
        <v>5</v>
      </c>
      <c r="N215" s="246">
        <v>31</v>
      </c>
      <c r="O215" s="108">
        <v>85</v>
      </c>
      <c r="P215" s="246">
        <v>24</v>
      </c>
      <c r="Q215" s="108">
        <v>34</v>
      </c>
      <c r="R215" s="246">
        <v>8</v>
      </c>
      <c r="S215" s="108">
        <v>14</v>
      </c>
      <c r="T215" s="246">
        <v>0</v>
      </c>
      <c r="U215" s="108">
        <v>0</v>
      </c>
      <c r="V215" s="246">
        <v>6</v>
      </c>
      <c r="W215" s="108">
        <v>7</v>
      </c>
      <c r="X215" s="107">
        <v>0</v>
      </c>
      <c r="Y215" s="238">
        <v>0</v>
      </c>
      <c r="Z215" s="107">
        <v>663</v>
      </c>
      <c r="AA215" s="107">
        <v>796</v>
      </c>
      <c r="AB215" s="100"/>
      <c r="AC215" s="100"/>
    </row>
    <row r="216" spans="1:29" ht="12.75" customHeight="1">
      <c r="A216" s="178" t="s">
        <v>317</v>
      </c>
      <c r="B216" s="228">
        <v>399</v>
      </c>
      <c r="C216" s="107">
        <v>496</v>
      </c>
      <c r="D216" s="246">
        <v>311</v>
      </c>
      <c r="E216" s="108">
        <v>413</v>
      </c>
      <c r="F216" s="107">
        <v>275</v>
      </c>
      <c r="G216" s="107">
        <v>384</v>
      </c>
      <c r="H216" s="246">
        <v>90</v>
      </c>
      <c r="I216" s="108">
        <v>140</v>
      </c>
      <c r="J216" s="246">
        <v>221</v>
      </c>
      <c r="K216" s="108">
        <v>282</v>
      </c>
      <c r="L216" s="246">
        <v>87</v>
      </c>
      <c r="M216" s="108">
        <v>125</v>
      </c>
      <c r="N216" s="246">
        <v>17</v>
      </c>
      <c r="O216" s="108">
        <v>75</v>
      </c>
      <c r="P216" s="246">
        <v>0</v>
      </c>
      <c r="Q216" s="108">
        <v>0</v>
      </c>
      <c r="R216" s="246">
        <v>0</v>
      </c>
      <c r="S216" s="108">
        <v>0</v>
      </c>
      <c r="T216" s="246">
        <v>0</v>
      </c>
      <c r="U216" s="108">
        <v>0</v>
      </c>
      <c r="V216" s="246" t="s">
        <v>488</v>
      </c>
      <c r="W216" s="108" t="s">
        <v>488</v>
      </c>
      <c r="X216" s="107">
        <v>0</v>
      </c>
      <c r="Y216" s="238">
        <v>0</v>
      </c>
      <c r="Z216" s="107">
        <v>597</v>
      </c>
      <c r="AA216" s="107">
        <v>729</v>
      </c>
      <c r="AB216" s="100"/>
      <c r="AC216" s="100"/>
    </row>
    <row r="217" spans="1:29" ht="12.75" customHeight="1">
      <c r="A217" s="178" t="s">
        <v>318</v>
      </c>
      <c r="B217" s="228">
        <v>209</v>
      </c>
      <c r="C217" s="107">
        <v>266</v>
      </c>
      <c r="D217" s="246">
        <v>246</v>
      </c>
      <c r="E217" s="108">
        <v>325</v>
      </c>
      <c r="F217" s="107">
        <v>205</v>
      </c>
      <c r="G217" s="107">
        <v>258</v>
      </c>
      <c r="H217" s="246">
        <v>120</v>
      </c>
      <c r="I217" s="108">
        <v>162</v>
      </c>
      <c r="J217" s="246">
        <v>93</v>
      </c>
      <c r="K217" s="108">
        <v>144</v>
      </c>
      <c r="L217" s="246" t="s">
        <v>488</v>
      </c>
      <c r="M217" s="108" t="s">
        <v>488</v>
      </c>
      <c r="N217" s="246">
        <v>7</v>
      </c>
      <c r="O217" s="108">
        <v>46</v>
      </c>
      <c r="P217" s="246">
        <v>6</v>
      </c>
      <c r="Q217" s="108">
        <v>10</v>
      </c>
      <c r="R217" s="246">
        <v>0</v>
      </c>
      <c r="S217" s="108">
        <v>0</v>
      </c>
      <c r="T217" s="246" t="s">
        <v>488</v>
      </c>
      <c r="U217" s="108" t="s">
        <v>488</v>
      </c>
      <c r="V217" s="246">
        <v>0</v>
      </c>
      <c r="W217" s="108">
        <v>0</v>
      </c>
      <c r="X217" s="107">
        <v>0</v>
      </c>
      <c r="Y217" s="238">
        <v>0</v>
      </c>
      <c r="Z217" s="107">
        <v>372</v>
      </c>
      <c r="AA217" s="107">
        <v>460</v>
      </c>
      <c r="AB217" s="100"/>
      <c r="AC217" s="100"/>
    </row>
    <row r="218" spans="1:29" ht="12.75" customHeight="1">
      <c r="A218" s="176" t="s">
        <v>319</v>
      </c>
      <c r="B218" s="177">
        <v>6346</v>
      </c>
      <c r="C218" s="177">
        <v>7819</v>
      </c>
      <c r="D218" s="244">
        <v>4824</v>
      </c>
      <c r="E218" s="185">
        <v>6305</v>
      </c>
      <c r="F218" s="177">
        <v>4113</v>
      </c>
      <c r="G218" s="177">
        <v>5643</v>
      </c>
      <c r="H218" s="244">
        <v>2083</v>
      </c>
      <c r="I218" s="185">
        <v>2937</v>
      </c>
      <c r="J218" s="244">
        <v>1288</v>
      </c>
      <c r="K218" s="185">
        <v>1791</v>
      </c>
      <c r="L218" s="244">
        <v>1245</v>
      </c>
      <c r="M218" s="185">
        <v>1585</v>
      </c>
      <c r="N218" s="244">
        <v>259</v>
      </c>
      <c r="O218" s="185">
        <v>965</v>
      </c>
      <c r="P218" s="244">
        <v>266</v>
      </c>
      <c r="Q218" s="185">
        <v>405</v>
      </c>
      <c r="R218" s="244">
        <v>139</v>
      </c>
      <c r="S218" s="185">
        <v>248</v>
      </c>
      <c r="T218" s="244">
        <v>95</v>
      </c>
      <c r="U218" s="185">
        <v>113</v>
      </c>
      <c r="V218" s="244">
        <v>14</v>
      </c>
      <c r="W218" s="185">
        <v>16</v>
      </c>
      <c r="X218" s="177">
        <v>0</v>
      </c>
      <c r="Y218" s="245">
        <v>0</v>
      </c>
      <c r="Z218" s="177">
        <v>9539</v>
      </c>
      <c r="AA218" s="177">
        <v>11585</v>
      </c>
      <c r="AB218" s="100"/>
      <c r="AC218" s="100"/>
    </row>
    <row r="219" spans="1:29" ht="12.75" customHeight="1">
      <c r="A219" s="178" t="s">
        <v>320</v>
      </c>
      <c r="B219" s="228">
        <v>288</v>
      </c>
      <c r="C219" s="107">
        <v>393</v>
      </c>
      <c r="D219" s="246">
        <v>188</v>
      </c>
      <c r="E219" s="108">
        <v>276</v>
      </c>
      <c r="F219" s="107">
        <v>186</v>
      </c>
      <c r="G219" s="107">
        <v>273</v>
      </c>
      <c r="H219" s="246">
        <v>96</v>
      </c>
      <c r="I219" s="108">
        <v>136</v>
      </c>
      <c r="J219" s="246">
        <v>94</v>
      </c>
      <c r="K219" s="108">
        <v>147</v>
      </c>
      <c r="L219" s="246" t="s">
        <v>488</v>
      </c>
      <c r="M219" s="108">
        <v>9</v>
      </c>
      <c r="N219" s="246">
        <v>17</v>
      </c>
      <c r="O219" s="108">
        <v>85</v>
      </c>
      <c r="P219" s="246">
        <v>6</v>
      </c>
      <c r="Q219" s="108">
        <v>23</v>
      </c>
      <c r="R219" s="246" t="s">
        <v>488</v>
      </c>
      <c r="S219" s="108">
        <v>10</v>
      </c>
      <c r="T219" s="246">
        <v>7</v>
      </c>
      <c r="U219" s="108">
        <v>9</v>
      </c>
      <c r="V219" s="246" t="s">
        <v>488</v>
      </c>
      <c r="W219" s="108" t="s">
        <v>488</v>
      </c>
      <c r="X219" s="107">
        <v>0</v>
      </c>
      <c r="Y219" s="238">
        <v>0</v>
      </c>
      <c r="Z219" s="107">
        <v>434</v>
      </c>
      <c r="AA219" s="107">
        <v>549</v>
      </c>
      <c r="AB219" s="100"/>
      <c r="AC219" s="100"/>
    </row>
    <row r="220" spans="1:29" ht="12.75" customHeight="1">
      <c r="A220" s="178" t="s">
        <v>321</v>
      </c>
      <c r="B220" s="228">
        <v>242</v>
      </c>
      <c r="C220" s="107">
        <v>299</v>
      </c>
      <c r="D220" s="246">
        <v>155</v>
      </c>
      <c r="E220" s="108">
        <v>218</v>
      </c>
      <c r="F220" s="107">
        <v>155</v>
      </c>
      <c r="G220" s="107">
        <v>210</v>
      </c>
      <c r="H220" s="246">
        <v>95</v>
      </c>
      <c r="I220" s="108">
        <v>120</v>
      </c>
      <c r="J220" s="246">
        <v>66</v>
      </c>
      <c r="K220" s="108">
        <v>87</v>
      </c>
      <c r="L220" s="246">
        <v>17</v>
      </c>
      <c r="M220" s="108">
        <v>21</v>
      </c>
      <c r="N220" s="246">
        <v>14</v>
      </c>
      <c r="O220" s="108">
        <v>57</v>
      </c>
      <c r="P220" s="246">
        <v>47</v>
      </c>
      <c r="Q220" s="108">
        <v>52</v>
      </c>
      <c r="R220" s="246">
        <v>0</v>
      </c>
      <c r="S220" s="108">
        <v>0</v>
      </c>
      <c r="T220" s="246">
        <v>0</v>
      </c>
      <c r="U220" s="108">
        <v>0</v>
      </c>
      <c r="V220" s="246" t="s">
        <v>488</v>
      </c>
      <c r="W220" s="108" t="s">
        <v>488</v>
      </c>
      <c r="X220" s="107">
        <v>0</v>
      </c>
      <c r="Y220" s="238">
        <v>0</v>
      </c>
      <c r="Z220" s="107">
        <v>369</v>
      </c>
      <c r="AA220" s="107">
        <v>443</v>
      </c>
      <c r="AB220" s="100"/>
      <c r="AC220" s="100"/>
    </row>
    <row r="221" spans="1:29" ht="12.75" customHeight="1">
      <c r="A221" s="178" t="s">
        <v>322</v>
      </c>
      <c r="B221" s="228">
        <v>439</v>
      </c>
      <c r="C221" s="107">
        <v>547</v>
      </c>
      <c r="D221" s="246">
        <v>272</v>
      </c>
      <c r="E221" s="108">
        <v>374</v>
      </c>
      <c r="F221" s="107">
        <v>216</v>
      </c>
      <c r="G221" s="107">
        <v>321</v>
      </c>
      <c r="H221" s="246">
        <v>79</v>
      </c>
      <c r="I221" s="108">
        <v>113</v>
      </c>
      <c r="J221" s="246">
        <v>103</v>
      </c>
      <c r="K221" s="108">
        <v>147</v>
      </c>
      <c r="L221" s="246">
        <v>18</v>
      </c>
      <c r="M221" s="108">
        <v>24</v>
      </c>
      <c r="N221" s="246">
        <v>13</v>
      </c>
      <c r="O221" s="108">
        <v>80</v>
      </c>
      <c r="P221" s="246">
        <v>34</v>
      </c>
      <c r="Q221" s="108">
        <v>74</v>
      </c>
      <c r="R221" s="246">
        <v>0</v>
      </c>
      <c r="S221" s="108" t="s">
        <v>488</v>
      </c>
      <c r="T221" s="246">
        <v>4</v>
      </c>
      <c r="U221" s="108">
        <v>6</v>
      </c>
      <c r="V221" s="246" t="s">
        <v>488</v>
      </c>
      <c r="W221" s="108" t="s">
        <v>488</v>
      </c>
      <c r="X221" s="107">
        <v>0</v>
      </c>
      <c r="Y221" s="238">
        <v>0</v>
      </c>
      <c r="Z221" s="107">
        <v>561</v>
      </c>
      <c r="AA221" s="107">
        <v>698</v>
      </c>
      <c r="AB221" s="100"/>
      <c r="AC221" s="100"/>
    </row>
    <row r="222" spans="1:29" ht="12.75" customHeight="1">
      <c r="A222" s="178" t="s">
        <v>323</v>
      </c>
      <c r="B222" s="228">
        <v>203</v>
      </c>
      <c r="C222" s="107">
        <v>287</v>
      </c>
      <c r="D222" s="246">
        <v>151</v>
      </c>
      <c r="E222" s="108">
        <v>230</v>
      </c>
      <c r="F222" s="107">
        <v>135</v>
      </c>
      <c r="G222" s="107">
        <v>208</v>
      </c>
      <c r="H222" s="246">
        <v>63</v>
      </c>
      <c r="I222" s="108">
        <v>93</v>
      </c>
      <c r="J222" s="246">
        <v>66</v>
      </c>
      <c r="K222" s="108">
        <v>104</v>
      </c>
      <c r="L222" s="246">
        <v>29</v>
      </c>
      <c r="M222" s="108">
        <v>49</v>
      </c>
      <c r="N222" s="246" t="s">
        <v>488</v>
      </c>
      <c r="O222" s="108">
        <v>37</v>
      </c>
      <c r="P222" s="246">
        <v>0</v>
      </c>
      <c r="Q222" s="108">
        <v>0</v>
      </c>
      <c r="R222" s="246" t="s">
        <v>488</v>
      </c>
      <c r="S222" s="108">
        <v>15</v>
      </c>
      <c r="T222" s="246" t="s">
        <v>488</v>
      </c>
      <c r="U222" s="108">
        <v>4</v>
      </c>
      <c r="V222" s="246">
        <v>0</v>
      </c>
      <c r="W222" s="108">
        <v>0</v>
      </c>
      <c r="X222" s="107">
        <v>0</v>
      </c>
      <c r="Y222" s="238">
        <v>0</v>
      </c>
      <c r="Z222" s="107">
        <v>295</v>
      </c>
      <c r="AA222" s="107">
        <v>395</v>
      </c>
      <c r="AB222" s="100"/>
      <c r="AC222" s="100"/>
    </row>
    <row r="223" spans="1:29" ht="12.75" customHeight="1">
      <c r="A223" s="178" t="s">
        <v>324</v>
      </c>
      <c r="B223" s="228">
        <v>805</v>
      </c>
      <c r="C223" s="107">
        <v>1049</v>
      </c>
      <c r="D223" s="246">
        <v>1007</v>
      </c>
      <c r="E223" s="108">
        <v>1262</v>
      </c>
      <c r="F223" s="107">
        <v>523</v>
      </c>
      <c r="G223" s="107">
        <v>850</v>
      </c>
      <c r="H223" s="246">
        <v>134</v>
      </c>
      <c r="I223" s="108">
        <v>332</v>
      </c>
      <c r="J223" s="246">
        <v>214</v>
      </c>
      <c r="K223" s="108">
        <v>321</v>
      </c>
      <c r="L223" s="246">
        <v>6</v>
      </c>
      <c r="M223" s="108">
        <v>8</v>
      </c>
      <c r="N223" s="246">
        <v>22</v>
      </c>
      <c r="O223" s="108">
        <v>111</v>
      </c>
      <c r="P223" s="246">
        <v>9</v>
      </c>
      <c r="Q223" s="108">
        <v>30</v>
      </c>
      <c r="R223" s="246">
        <v>14</v>
      </c>
      <c r="S223" s="108">
        <v>33</v>
      </c>
      <c r="T223" s="246" t="s">
        <v>488</v>
      </c>
      <c r="U223" s="108" t="s">
        <v>488</v>
      </c>
      <c r="V223" s="246" t="s">
        <v>488</v>
      </c>
      <c r="W223" s="108" t="s">
        <v>488</v>
      </c>
      <c r="X223" s="107">
        <v>0</v>
      </c>
      <c r="Y223" s="238">
        <v>0</v>
      </c>
      <c r="Z223" s="107">
        <v>1155</v>
      </c>
      <c r="AA223" s="107">
        <v>1477</v>
      </c>
      <c r="AB223" s="100"/>
      <c r="AC223" s="100"/>
    </row>
    <row r="224" spans="1:29" ht="12.75" customHeight="1">
      <c r="A224" s="178" t="s">
        <v>325</v>
      </c>
      <c r="B224" s="228">
        <v>460</v>
      </c>
      <c r="C224" s="107">
        <v>623</v>
      </c>
      <c r="D224" s="246">
        <v>231</v>
      </c>
      <c r="E224" s="108">
        <v>372</v>
      </c>
      <c r="F224" s="107">
        <v>229</v>
      </c>
      <c r="G224" s="107">
        <v>367</v>
      </c>
      <c r="H224" s="246">
        <v>150</v>
      </c>
      <c r="I224" s="108">
        <v>204</v>
      </c>
      <c r="J224" s="246">
        <v>78</v>
      </c>
      <c r="K224" s="108">
        <v>131</v>
      </c>
      <c r="L224" s="246">
        <v>53</v>
      </c>
      <c r="M224" s="108">
        <v>95</v>
      </c>
      <c r="N224" s="246">
        <v>14</v>
      </c>
      <c r="O224" s="108">
        <v>86</v>
      </c>
      <c r="P224" s="246">
        <v>10</v>
      </c>
      <c r="Q224" s="108">
        <v>26</v>
      </c>
      <c r="R224" s="246">
        <v>9</v>
      </c>
      <c r="S224" s="108">
        <v>16</v>
      </c>
      <c r="T224" s="246">
        <v>0</v>
      </c>
      <c r="U224" s="108">
        <v>0</v>
      </c>
      <c r="V224" s="246">
        <v>0</v>
      </c>
      <c r="W224" s="108">
        <v>0</v>
      </c>
      <c r="X224" s="107">
        <v>0</v>
      </c>
      <c r="Y224" s="238">
        <v>0</v>
      </c>
      <c r="Z224" s="107">
        <v>640</v>
      </c>
      <c r="AA224" s="107">
        <v>823</v>
      </c>
      <c r="AB224" s="100"/>
      <c r="AC224" s="100"/>
    </row>
    <row r="225" spans="1:29" ht="12.75" customHeight="1">
      <c r="A225" s="178" t="s">
        <v>326</v>
      </c>
      <c r="B225" s="228">
        <v>176</v>
      </c>
      <c r="C225" s="107">
        <v>236</v>
      </c>
      <c r="D225" s="246">
        <v>134</v>
      </c>
      <c r="E225" s="108">
        <v>208</v>
      </c>
      <c r="F225" s="107">
        <v>134</v>
      </c>
      <c r="G225" s="107">
        <v>208</v>
      </c>
      <c r="H225" s="246">
        <v>20</v>
      </c>
      <c r="I225" s="108">
        <v>32</v>
      </c>
      <c r="J225" s="246" t="s">
        <v>488</v>
      </c>
      <c r="K225" s="108">
        <v>6</v>
      </c>
      <c r="L225" s="246">
        <v>20</v>
      </c>
      <c r="M225" s="108">
        <v>37</v>
      </c>
      <c r="N225" s="246">
        <v>11</v>
      </c>
      <c r="O225" s="108">
        <v>45</v>
      </c>
      <c r="P225" s="246">
        <v>8</v>
      </c>
      <c r="Q225" s="108">
        <v>9</v>
      </c>
      <c r="R225" s="246" t="s">
        <v>488</v>
      </c>
      <c r="S225" s="108" t="s">
        <v>488</v>
      </c>
      <c r="T225" s="246" t="s">
        <v>488</v>
      </c>
      <c r="U225" s="108" t="s">
        <v>488</v>
      </c>
      <c r="V225" s="246" t="s">
        <v>488</v>
      </c>
      <c r="W225" s="108" t="s">
        <v>488</v>
      </c>
      <c r="X225" s="107">
        <v>0</v>
      </c>
      <c r="Y225" s="238">
        <v>0</v>
      </c>
      <c r="Z225" s="107">
        <v>232</v>
      </c>
      <c r="AA225" s="107">
        <v>317</v>
      </c>
      <c r="AB225" s="100"/>
      <c r="AC225" s="100"/>
    </row>
    <row r="226" spans="1:29" ht="12.75" customHeight="1">
      <c r="A226" s="178" t="s">
        <v>327</v>
      </c>
      <c r="B226" s="228">
        <v>170</v>
      </c>
      <c r="C226" s="107">
        <v>215</v>
      </c>
      <c r="D226" s="246">
        <v>115</v>
      </c>
      <c r="E226" s="108">
        <v>160</v>
      </c>
      <c r="F226" s="107">
        <v>112</v>
      </c>
      <c r="G226" s="107">
        <v>152</v>
      </c>
      <c r="H226" s="246">
        <v>68</v>
      </c>
      <c r="I226" s="108">
        <v>87</v>
      </c>
      <c r="J226" s="246">
        <v>52</v>
      </c>
      <c r="K226" s="108">
        <v>76</v>
      </c>
      <c r="L226" s="246">
        <v>9</v>
      </c>
      <c r="M226" s="108">
        <v>18</v>
      </c>
      <c r="N226" s="246">
        <v>13</v>
      </c>
      <c r="O226" s="108">
        <v>42</v>
      </c>
      <c r="P226" s="246">
        <v>8</v>
      </c>
      <c r="Q226" s="108">
        <v>13</v>
      </c>
      <c r="R226" s="246">
        <v>0</v>
      </c>
      <c r="S226" s="108">
        <v>0</v>
      </c>
      <c r="T226" s="246">
        <v>4</v>
      </c>
      <c r="U226" s="108">
        <v>8</v>
      </c>
      <c r="V226" s="246" t="s">
        <v>488</v>
      </c>
      <c r="W226" s="108" t="s">
        <v>488</v>
      </c>
      <c r="X226" s="107">
        <v>0</v>
      </c>
      <c r="Y226" s="238">
        <v>0</v>
      </c>
      <c r="Z226" s="107">
        <v>263</v>
      </c>
      <c r="AA226" s="107">
        <v>323</v>
      </c>
      <c r="AB226" s="100"/>
      <c r="AC226" s="100"/>
    </row>
    <row r="227" spans="1:29" ht="12.75" customHeight="1">
      <c r="A227" s="178" t="s">
        <v>328</v>
      </c>
      <c r="B227" s="228">
        <v>522</v>
      </c>
      <c r="C227" s="107">
        <v>660</v>
      </c>
      <c r="D227" s="246">
        <v>403</v>
      </c>
      <c r="E227" s="108">
        <v>562</v>
      </c>
      <c r="F227" s="107">
        <v>403</v>
      </c>
      <c r="G227" s="107">
        <v>562</v>
      </c>
      <c r="H227" s="246">
        <v>231</v>
      </c>
      <c r="I227" s="108">
        <v>302</v>
      </c>
      <c r="J227" s="246">
        <v>0</v>
      </c>
      <c r="K227" s="108">
        <v>0</v>
      </c>
      <c r="L227" s="246">
        <v>90</v>
      </c>
      <c r="M227" s="108">
        <v>125</v>
      </c>
      <c r="N227" s="246">
        <v>30</v>
      </c>
      <c r="O227" s="108">
        <v>108</v>
      </c>
      <c r="P227" s="246">
        <v>12</v>
      </c>
      <c r="Q227" s="108">
        <v>24</v>
      </c>
      <c r="R227" s="246">
        <v>0</v>
      </c>
      <c r="S227" s="108">
        <v>0</v>
      </c>
      <c r="T227" s="246">
        <v>0</v>
      </c>
      <c r="U227" s="108">
        <v>0</v>
      </c>
      <c r="V227" s="246">
        <v>0</v>
      </c>
      <c r="W227" s="108">
        <v>0</v>
      </c>
      <c r="X227" s="107">
        <v>0</v>
      </c>
      <c r="Y227" s="238">
        <v>0</v>
      </c>
      <c r="Z227" s="107">
        <v>843</v>
      </c>
      <c r="AA227" s="107">
        <v>1021</v>
      </c>
      <c r="AB227" s="100"/>
      <c r="AC227" s="100"/>
    </row>
    <row r="228" spans="1:29" ht="12.75" customHeight="1">
      <c r="A228" s="178" t="s">
        <v>329</v>
      </c>
      <c r="B228" s="228">
        <v>123</v>
      </c>
      <c r="C228" s="107">
        <v>160</v>
      </c>
      <c r="D228" s="246">
        <v>93</v>
      </c>
      <c r="E228" s="108">
        <v>142</v>
      </c>
      <c r="F228" s="107">
        <v>85</v>
      </c>
      <c r="G228" s="107">
        <v>125</v>
      </c>
      <c r="H228" s="246">
        <v>62</v>
      </c>
      <c r="I228" s="108">
        <v>74</v>
      </c>
      <c r="J228" s="246">
        <v>47</v>
      </c>
      <c r="K228" s="108">
        <v>75</v>
      </c>
      <c r="L228" s="246" t="s">
        <v>488</v>
      </c>
      <c r="M228" s="108">
        <v>9</v>
      </c>
      <c r="N228" s="246">
        <v>8</v>
      </c>
      <c r="O228" s="108">
        <v>39</v>
      </c>
      <c r="P228" s="246">
        <v>13</v>
      </c>
      <c r="Q228" s="108">
        <v>18</v>
      </c>
      <c r="R228" s="246">
        <v>4</v>
      </c>
      <c r="S228" s="108">
        <v>18</v>
      </c>
      <c r="T228" s="246" t="s">
        <v>488</v>
      </c>
      <c r="U228" s="108" t="s">
        <v>488</v>
      </c>
      <c r="V228" s="246" t="s">
        <v>488</v>
      </c>
      <c r="W228" s="108" t="s">
        <v>488</v>
      </c>
      <c r="X228" s="107">
        <v>0</v>
      </c>
      <c r="Y228" s="238">
        <v>0</v>
      </c>
      <c r="Z228" s="107">
        <v>203</v>
      </c>
      <c r="AA228" s="107">
        <v>252</v>
      </c>
      <c r="AB228" s="100"/>
      <c r="AC228" s="100"/>
    </row>
    <row r="229" spans="1:29" ht="12.75" customHeight="1">
      <c r="A229" s="178" t="s">
        <v>330</v>
      </c>
      <c r="B229" s="228">
        <v>276</v>
      </c>
      <c r="C229" s="107">
        <v>357</v>
      </c>
      <c r="D229" s="246">
        <v>308</v>
      </c>
      <c r="E229" s="108">
        <v>399</v>
      </c>
      <c r="F229" s="107">
        <v>167</v>
      </c>
      <c r="G229" s="107">
        <v>262</v>
      </c>
      <c r="H229" s="246">
        <v>109</v>
      </c>
      <c r="I229" s="108">
        <v>150</v>
      </c>
      <c r="J229" s="246">
        <v>106</v>
      </c>
      <c r="K229" s="108">
        <v>161</v>
      </c>
      <c r="L229" s="246">
        <v>60</v>
      </c>
      <c r="M229" s="108">
        <v>84</v>
      </c>
      <c r="N229" s="246">
        <v>6</v>
      </c>
      <c r="O229" s="108">
        <v>14</v>
      </c>
      <c r="P229" s="246">
        <v>50</v>
      </c>
      <c r="Q229" s="108">
        <v>57</v>
      </c>
      <c r="R229" s="246">
        <v>8</v>
      </c>
      <c r="S229" s="108">
        <v>25</v>
      </c>
      <c r="T229" s="246">
        <v>8</v>
      </c>
      <c r="U229" s="108">
        <v>9</v>
      </c>
      <c r="V229" s="246">
        <v>0</v>
      </c>
      <c r="W229" s="108">
        <v>0</v>
      </c>
      <c r="X229" s="107">
        <v>0</v>
      </c>
      <c r="Y229" s="238">
        <v>0</v>
      </c>
      <c r="Z229" s="107">
        <v>424</v>
      </c>
      <c r="AA229" s="107">
        <v>522</v>
      </c>
      <c r="AB229" s="100"/>
      <c r="AC229" s="100"/>
    </row>
    <row r="230" spans="1:29" ht="12.75" customHeight="1">
      <c r="A230" s="178" t="s">
        <v>331</v>
      </c>
      <c r="B230" s="228">
        <v>2646</v>
      </c>
      <c r="C230" s="107">
        <v>3009</v>
      </c>
      <c r="D230" s="246">
        <v>1769</v>
      </c>
      <c r="E230" s="108">
        <v>2114</v>
      </c>
      <c r="F230" s="107">
        <v>1769</v>
      </c>
      <c r="G230" s="107">
        <v>2114</v>
      </c>
      <c r="H230" s="246">
        <v>977</v>
      </c>
      <c r="I230" s="108">
        <v>1297</v>
      </c>
      <c r="J230" s="246">
        <v>461</v>
      </c>
      <c r="K230" s="108">
        <v>536</v>
      </c>
      <c r="L230" s="246">
        <v>939</v>
      </c>
      <c r="M230" s="108">
        <v>1107</v>
      </c>
      <c r="N230" s="246">
        <v>109</v>
      </c>
      <c r="O230" s="108">
        <v>261</v>
      </c>
      <c r="P230" s="246">
        <v>69</v>
      </c>
      <c r="Q230" s="108">
        <v>79</v>
      </c>
      <c r="R230" s="246">
        <v>100</v>
      </c>
      <c r="S230" s="108">
        <v>127</v>
      </c>
      <c r="T230" s="246">
        <v>67</v>
      </c>
      <c r="U230" s="108">
        <v>71</v>
      </c>
      <c r="V230" s="246">
        <v>4</v>
      </c>
      <c r="W230" s="108">
        <v>4</v>
      </c>
      <c r="X230" s="107">
        <v>0</v>
      </c>
      <c r="Y230" s="238">
        <v>0</v>
      </c>
      <c r="Z230" s="107">
        <v>4128</v>
      </c>
      <c r="AA230" s="107">
        <v>4799</v>
      </c>
      <c r="AB230" s="100"/>
      <c r="AC230" s="100"/>
    </row>
    <row r="231" spans="1:29" ht="12.75" customHeight="1">
      <c r="A231" s="176" t="s">
        <v>332</v>
      </c>
      <c r="B231" s="177">
        <v>5869</v>
      </c>
      <c r="C231" s="177">
        <v>7341</v>
      </c>
      <c r="D231" s="244">
        <v>6062</v>
      </c>
      <c r="E231" s="185">
        <v>7843</v>
      </c>
      <c r="F231" s="177">
        <v>3953</v>
      </c>
      <c r="G231" s="177">
        <v>5646</v>
      </c>
      <c r="H231" s="244">
        <v>2766</v>
      </c>
      <c r="I231" s="185">
        <v>3776</v>
      </c>
      <c r="J231" s="244">
        <v>1334</v>
      </c>
      <c r="K231" s="185">
        <v>2074</v>
      </c>
      <c r="L231" s="244">
        <v>1829</v>
      </c>
      <c r="M231" s="185">
        <v>2591</v>
      </c>
      <c r="N231" s="244">
        <v>248</v>
      </c>
      <c r="O231" s="185">
        <v>1173</v>
      </c>
      <c r="P231" s="244">
        <v>187</v>
      </c>
      <c r="Q231" s="185">
        <v>331</v>
      </c>
      <c r="R231" s="244">
        <v>465</v>
      </c>
      <c r="S231" s="185">
        <v>736</v>
      </c>
      <c r="T231" s="244">
        <v>56</v>
      </c>
      <c r="U231" s="185">
        <v>69</v>
      </c>
      <c r="V231" s="244">
        <v>23</v>
      </c>
      <c r="W231" s="185">
        <v>36</v>
      </c>
      <c r="X231" s="177">
        <v>0</v>
      </c>
      <c r="Y231" s="245">
        <v>0</v>
      </c>
      <c r="Z231" s="177">
        <v>9557</v>
      </c>
      <c r="AA231" s="177">
        <v>11754</v>
      </c>
      <c r="AB231" s="100"/>
      <c r="AC231" s="100"/>
    </row>
    <row r="232" spans="1:29" ht="12.75" customHeight="1">
      <c r="A232" s="178" t="s">
        <v>333</v>
      </c>
      <c r="B232" s="228">
        <v>315</v>
      </c>
      <c r="C232" s="107">
        <v>385</v>
      </c>
      <c r="D232" s="246">
        <v>204</v>
      </c>
      <c r="E232" s="108">
        <v>283</v>
      </c>
      <c r="F232" s="107">
        <v>204</v>
      </c>
      <c r="G232" s="107">
        <v>282</v>
      </c>
      <c r="H232" s="246">
        <v>162</v>
      </c>
      <c r="I232" s="108">
        <v>218</v>
      </c>
      <c r="J232" s="246">
        <v>0</v>
      </c>
      <c r="K232" s="108">
        <v>0</v>
      </c>
      <c r="L232" s="246">
        <v>6</v>
      </c>
      <c r="M232" s="108">
        <v>7</v>
      </c>
      <c r="N232" s="246">
        <v>14</v>
      </c>
      <c r="O232" s="108">
        <v>72</v>
      </c>
      <c r="P232" s="246">
        <v>14</v>
      </c>
      <c r="Q232" s="108">
        <v>22</v>
      </c>
      <c r="R232" s="246">
        <v>11</v>
      </c>
      <c r="S232" s="108">
        <v>22</v>
      </c>
      <c r="T232" s="246">
        <v>0</v>
      </c>
      <c r="U232" s="108">
        <v>0</v>
      </c>
      <c r="V232" s="246">
        <v>0</v>
      </c>
      <c r="W232" s="108" t="s">
        <v>488</v>
      </c>
      <c r="X232" s="107">
        <v>0</v>
      </c>
      <c r="Y232" s="238">
        <v>0</v>
      </c>
      <c r="Z232" s="107">
        <v>483</v>
      </c>
      <c r="AA232" s="107">
        <v>594</v>
      </c>
      <c r="AB232" s="100"/>
      <c r="AC232" s="100"/>
    </row>
    <row r="233" spans="1:29" ht="12.75" customHeight="1">
      <c r="A233" s="178" t="s">
        <v>334</v>
      </c>
      <c r="B233" s="228">
        <v>404</v>
      </c>
      <c r="C233" s="107">
        <v>509</v>
      </c>
      <c r="D233" s="246">
        <v>411</v>
      </c>
      <c r="E233" s="108">
        <v>516</v>
      </c>
      <c r="F233" s="107">
        <v>203</v>
      </c>
      <c r="G233" s="107">
        <v>305</v>
      </c>
      <c r="H233" s="246">
        <v>171</v>
      </c>
      <c r="I233" s="108">
        <v>240</v>
      </c>
      <c r="J233" s="246">
        <v>19</v>
      </c>
      <c r="K233" s="108">
        <v>43</v>
      </c>
      <c r="L233" s="246">
        <v>13</v>
      </c>
      <c r="M233" s="108">
        <v>27</v>
      </c>
      <c r="N233" s="246">
        <v>26</v>
      </c>
      <c r="O233" s="108">
        <v>80</v>
      </c>
      <c r="P233" s="246">
        <v>16</v>
      </c>
      <c r="Q233" s="108">
        <v>40</v>
      </c>
      <c r="R233" s="246">
        <v>10</v>
      </c>
      <c r="S233" s="108">
        <v>14</v>
      </c>
      <c r="T233" s="246">
        <v>4</v>
      </c>
      <c r="U233" s="108">
        <v>6</v>
      </c>
      <c r="V233" s="246">
        <v>0</v>
      </c>
      <c r="W233" s="108">
        <v>0</v>
      </c>
      <c r="X233" s="107">
        <v>0</v>
      </c>
      <c r="Y233" s="238">
        <v>0</v>
      </c>
      <c r="Z233" s="107">
        <v>589</v>
      </c>
      <c r="AA233" s="107">
        <v>729</v>
      </c>
      <c r="AB233" s="100"/>
      <c r="AC233" s="100"/>
    </row>
    <row r="234" spans="1:29" ht="12.75" customHeight="1">
      <c r="A234" s="178" t="s">
        <v>335</v>
      </c>
      <c r="B234" s="228">
        <v>324</v>
      </c>
      <c r="C234" s="107">
        <v>437</v>
      </c>
      <c r="D234" s="246">
        <v>288</v>
      </c>
      <c r="E234" s="108">
        <v>431</v>
      </c>
      <c r="F234" s="107">
        <v>265</v>
      </c>
      <c r="G234" s="107">
        <v>387</v>
      </c>
      <c r="H234" s="246">
        <v>156</v>
      </c>
      <c r="I234" s="108">
        <v>201</v>
      </c>
      <c r="J234" s="246">
        <v>17</v>
      </c>
      <c r="K234" s="108">
        <v>82</v>
      </c>
      <c r="L234" s="246">
        <v>66</v>
      </c>
      <c r="M234" s="108">
        <v>119</v>
      </c>
      <c r="N234" s="246">
        <v>18</v>
      </c>
      <c r="O234" s="108">
        <v>97</v>
      </c>
      <c r="P234" s="246">
        <v>22</v>
      </c>
      <c r="Q234" s="108">
        <v>31</v>
      </c>
      <c r="R234" s="246">
        <v>16</v>
      </c>
      <c r="S234" s="108">
        <v>27</v>
      </c>
      <c r="T234" s="246" t="s">
        <v>488</v>
      </c>
      <c r="U234" s="108" t="s">
        <v>488</v>
      </c>
      <c r="V234" s="246">
        <v>0</v>
      </c>
      <c r="W234" s="108">
        <v>0</v>
      </c>
      <c r="X234" s="107">
        <v>0</v>
      </c>
      <c r="Y234" s="238">
        <v>0</v>
      </c>
      <c r="Z234" s="107">
        <v>561</v>
      </c>
      <c r="AA234" s="107">
        <v>714</v>
      </c>
      <c r="AB234" s="100"/>
      <c r="AC234" s="100"/>
    </row>
    <row r="235" spans="1:29" ht="12.75" customHeight="1">
      <c r="A235" s="178" t="s">
        <v>336</v>
      </c>
      <c r="B235" s="228">
        <v>217</v>
      </c>
      <c r="C235" s="107">
        <v>276</v>
      </c>
      <c r="D235" s="246">
        <v>159</v>
      </c>
      <c r="E235" s="108">
        <v>229</v>
      </c>
      <c r="F235" s="107">
        <v>148</v>
      </c>
      <c r="G235" s="107">
        <v>214</v>
      </c>
      <c r="H235" s="246">
        <v>93</v>
      </c>
      <c r="I235" s="108">
        <v>114</v>
      </c>
      <c r="J235" s="246">
        <v>96</v>
      </c>
      <c r="K235" s="108">
        <v>130</v>
      </c>
      <c r="L235" s="246">
        <v>0</v>
      </c>
      <c r="M235" s="108">
        <v>0</v>
      </c>
      <c r="N235" s="246">
        <v>10</v>
      </c>
      <c r="O235" s="108">
        <v>29</v>
      </c>
      <c r="P235" s="246">
        <v>11</v>
      </c>
      <c r="Q235" s="108">
        <v>21</v>
      </c>
      <c r="R235" s="246">
        <v>9</v>
      </c>
      <c r="S235" s="108">
        <v>14</v>
      </c>
      <c r="T235" s="246" t="s">
        <v>488</v>
      </c>
      <c r="U235" s="108" t="s">
        <v>488</v>
      </c>
      <c r="V235" s="246" t="s">
        <v>488</v>
      </c>
      <c r="W235" s="108">
        <v>6</v>
      </c>
      <c r="X235" s="107">
        <v>0</v>
      </c>
      <c r="Y235" s="238">
        <v>0</v>
      </c>
      <c r="Z235" s="107">
        <v>318</v>
      </c>
      <c r="AA235" s="107">
        <v>397</v>
      </c>
      <c r="AB235" s="100"/>
      <c r="AC235" s="100"/>
    </row>
    <row r="236" spans="1:29" ht="12.75" customHeight="1">
      <c r="A236" s="178" t="s">
        <v>337</v>
      </c>
      <c r="B236" s="228">
        <v>673</v>
      </c>
      <c r="C236" s="107">
        <v>859</v>
      </c>
      <c r="D236" s="246">
        <v>438</v>
      </c>
      <c r="E236" s="108">
        <v>642</v>
      </c>
      <c r="F236" s="107">
        <v>431</v>
      </c>
      <c r="G236" s="107">
        <v>628</v>
      </c>
      <c r="H236" s="246">
        <v>275</v>
      </c>
      <c r="I236" s="108">
        <v>397</v>
      </c>
      <c r="J236" s="246">
        <v>169</v>
      </c>
      <c r="K236" s="108">
        <v>290</v>
      </c>
      <c r="L236" s="246">
        <v>166</v>
      </c>
      <c r="M236" s="108">
        <v>254</v>
      </c>
      <c r="N236" s="246">
        <v>49</v>
      </c>
      <c r="O236" s="108">
        <v>208</v>
      </c>
      <c r="P236" s="246">
        <v>20</v>
      </c>
      <c r="Q236" s="108">
        <v>37</v>
      </c>
      <c r="R236" s="246">
        <v>288</v>
      </c>
      <c r="S236" s="108">
        <v>417</v>
      </c>
      <c r="T236" s="246">
        <v>9</v>
      </c>
      <c r="U236" s="108">
        <v>12</v>
      </c>
      <c r="V236" s="246" t="s">
        <v>488</v>
      </c>
      <c r="W236" s="108" t="s">
        <v>488</v>
      </c>
      <c r="X236" s="107">
        <v>0</v>
      </c>
      <c r="Y236" s="238">
        <v>0</v>
      </c>
      <c r="Z236" s="107">
        <v>1055</v>
      </c>
      <c r="AA236" s="107">
        <v>1301</v>
      </c>
      <c r="AB236" s="100"/>
      <c r="AC236" s="100"/>
    </row>
    <row r="237" spans="1:29" ht="12.75" customHeight="1">
      <c r="A237" s="178" t="s">
        <v>338</v>
      </c>
      <c r="B237" s="228">
        <v>151</v>
      </c>
      <c r="C237" s="107">
        <v>204</v>
      </c>
      <c r="D237" s="246">
        <v>164</v>
      </c>
      <c r="E237" s="108">
        <v>219</v>
      </c>
      <c r="F237" s="107">
        <v>73</v>
      </c>
      <c r="G237" s="107">
        <v>136</v>
      </c>
      <c r="H237" s="246">
        <v>73</v>
      </c>
      <c r="I237" s="108">
        <v>96</v>
      </c>
      <c r="J237" s="246">
        <v>7</v>
      </c>
      <c r="K237" s="108">
        <v>30</v>
      </c>
      <c r="L237" s="246" t="s">
        <v>488</v>
      </c>
      <c r="M237" s="108">
        <v>14</v>
      </c>
      <c r="N237" s="246">
        <v>18</v>
      </c>
      <c r="O237" s="108">
        <v>42</v>
      </c>
      <c r="P237" s="246">
        <v>16</v>
      </c>
      <c r="Q237" s="108">
        <v>21</v>
      </c>
      <c r="R237" s="246" t="s">
        <v>488</v>
      </c>
      <c r="S237" s="108">
        <v>4</v>
      </c>
      <c r="T237" s="246">
        <v>0</v>
      </c>
      <c r="U237" s="108">
        <v>0</v>
      </c>
      <c r="V237" s="246">
        <v>0</v>
      </c>
      <c r="W237" s="108">
        <v>0</v>
      </c>
      <c r="X237" s="107">
        <v>0</v>
      </c>
      <c r="Y237" s="238">
        <v>0</v>
      </c>
      <c r="Z237" s="107">
        <v>245</v>
      </c>
      <c r="AA237" s="107">
        <v>306</v>
      </c>
      <c r="AB237" s="100"/>
      <c r="AC237" s="100"/>
    </row>
    <row r="238" spans="1:29" ht="12.75" customHeight="1">
      <c r="A238" s="178" t="s">
        <v>339</v>
      </c>
      <c r="B238" s="228">
        <v>580</v>
      </c>
      <c r="C238" s="107">
        <v>748</v>
      </c>
      <c r="D238" s="246">
        <v>604</v>
      </c>
      <c r="E238" s="108">
        <v>802</v>
      </c>
      <c r="F238" s="107">
        <v>267</v>
      </c>
      <c r="G238" s="107">
        <v>444</v>
      </c>
      <c r="H238" s="246">
        <v>233</v>
      </c>
      <c r="I238" s="108">
        <v>331</v>
      </c>
      <c r="J238" s="246">
        <v>0</v>
      </c>
      <c r="K238" s="108">
        <v>0</v>
      </c>
      <c r="L238" s="246">
        <v>71</v>
      </c>
      <c r="M238" s="108">
        <v>156</v>
      </c>
      <c r="N238" s="246">
        <v>5</v>
      </c>
      <c r="O238" s="108">
        <v>14</v>
      </c>
      <c r="P238" s="246">
        <v>19</v>
      </c>
      <c r="Q238" s="108">
        <v>46</v>
      </c>
      <c r="R238" s="246" t="s">
        <v>488</v>
      </c>
      <c r="S238" s="108">
        <v>28</v>
      </c>
      <c r="T238" s="246" t="s">
        <v>488</v>
      </c>
      <c r="U238" s="108" t="s">
        <v>488</v>
      </c>
      <c r="V238" s="246">
        <v>6</v>
      </c>
      <c r="W238" s="108">
        <v>9</v>
      </c>
      <c r="X238" s="107">
        <v>0</v>
      </c>
      <c r="Y238" s="238">
        <v>0</v>
      </c>
      <c r="Z238" s="107">
        <v>841</v>
      </c>
      <c r="AA238" s="107">
        <v>1065</v>
      </c>
      <c r="AB238" s="100"/>
      <c r="AC238" s="100"/>
    </row>
    <row r="239" spans="1:29" ht="12.75" customHeight="1">
      <c r="A239" s="178" t="s">
        <v>340</v>
      </c>
      <c r="B239" s="228">
        <v>126</v>
      </c>
      <c r="C239" s="107">
        <v>151</v>
      </c>
      <c r="D239" s="246">
        <v>146</v>
      </c>
      <c r="E239" s="108">
        <v>176</v>
      </c>
      <c r="F239" s="107">
        <v>59</v>
      </c>
      <c r="G239" s="107">
        <v>83</v>
      </c>
      <c r="H239" s="246">
        <v>40</v>
      </c>
      <c r="I239" s="108">
        <v>59</v>
      </c>
      <c r="J239" s="246">
        <v>39</v>
      </c>
      <c r="K239" s="108">
        <v>55</v>
      </c>
      <c r="L239" s="246" t="s">
        <v>488</v>
      </c>
      <c r="M239" s="108">
        <v>4</v>
      </c>
      <c r="N239" s="246">
        <v>6</v>
      </c>
      <c r="O239" s="108">
        <v>28</v>
      </c>
      <c r="P239" s="246">
        <v>0</v>
      </c>
      <c r="Q239" s="108">
        <v>0</v>
      </c>
      <c r="R239" s="246" t="s">
        <v>488</v>
      </c>
      <c r="S239" s="108" t="s">
        <v>488</v>
      </c>
      <c r="T239" s="246">
        <v>0</v>
      </c>
      <c r="U239" s="108">
        <v>0</v>
      </c>
      <c r="V239" s="246">
        <v>0</v>
      </c>
      <c r="W239" s="108">
        <v>0</v>
      </c>
      <c r="X239" s="107">
        <v>0</v>
      </c>
      <c r="Y239" s="238">
        <v>0</v>
      </c>
      <c r="Z239" s="107">
        <v>189</v>
      </c>
      <c r="AA239" s="107">
        <v>234</v>
      </c>
      <c r="AB239" s="100"/>
      <c r="AC239" s="100"/>
    </row>
    <row r="240" spans="1:29" ht="12.75" customHeight="1">
      <c r="A240" s="178" t="s">
        <v>341</v>
      </c>
      <c r="B240" s="228">
        <v>307</v>
      </c>
      <c r="C240" s="107">
        <v>365</v>
      </c>
      <c r="D240" s="246">
        <v>294</v>
      </c>
      <c r="E240" s="108">
        <v>353</v>
      </c>
      <c r="F240" s="107">
        <v>161</v>
      </c>
      <c r="G240" s="107">
        <v>226</v>
      </c>
      <c r="H240" s="246">
        <v>126</v>
      </c>
      <c r="I240" s="108">
        <v>166</v>
      </c>
      <c r="J240" s="246">
        <v>152</v>
      </c>
      <c r="K240" s="108">
        <v>197</v>
      </c>
      <c r="L240" s="246">
        <v>0</v>
      </c>
      <c r="M240" s="108">
        <v>0</v>
      </c>
      <c r="N240" s="246">
        <v>9</v>
      </c>
      <c r="O240" s="108">
        <v>47</v>
      </c>
      <c r="P240" s="246">
        <v>13</v>
      </c>
      <c r="Q240" s="108">
        <v>15</v>
      </c>
      <c r="R240" s="246">
        <v>0</v>
      </c>
      <c r="S240" s="108">
        <v>0</v>
      </c>
      <c r="T240" s="246" t="s">
        <v>488</v>
      </c>
      <c r="U240" s="108" t="s">
        <v>488</v>
      </c>
      <c r="V240" s="246">
        <v>0</v>
      </c>
      <c r="W240" s="108">
        <v>0</v>
      </c>
      <c r="X240" s="107">
        <v>0</v>
      </c>
      <c r="Y240" s="238">
        <v>0</v>
      </c>
      <c r="Z240" s="107">
        <v>426</v>
      </c>
      <c r="AA240" s="107">
        <v>504</v>
      </c>
      <c r="AB240" s="100"/>
      <c r="AC240" s="100"/>
    </row>
    <row r="241" spans="1:29" ht="12.75" customHeight="1">
      <c r="A241" s="178" t="s">
        <v>342</v>
      </c>
      <c r="B241" s="228">
        <v>2772</v>
      </c>
      <c r="C241" s="107">
        <v>3414</v>
      </c>
      <c r="D241" s="246">
        <v>3354</v>
      </c>
      <c r="E241" s="108">
        <v>4201</v>
      </c>
      <c r="F241" s="107">
        <v>2142</v>
      </c>
      <c r="G241" s="107">
        <v>2948</v>
      </c>
      <c r="H241" s="246">
        <v>1437</v>
      </c>
      <c r="I241" s="108">
        <v>1958</v>
      </c>
      <c r="J241" s="246">
        <v>835</v>
      </c>
      <c r="K241" s="108">
        <v>1247</v>
      </c>
      <c r="L241" s="246">
        <v>1502</v>
      </c>
      <c r="M241" s="108">
        <v>2011</v>
      </c>
      <c r="N241" s="246">
        <v>93</v>
      </c>
      <c r="O241" s="108">
        <v>556</v>
      </c>
      <c r="P241" s="246">
        <v>56</v>
      </c>
      <c r="Q241" s="108">
        <v>98</v>
      </c>
      <c r="R241" s="246">
        <v>123</v>
      </c>
      <c r="S241" s="108">
        <v>208</v>
      </c>
      <c r="T241" s="246">
        <v>36</v>
      </c>
      <c r="U241" s="108">
        <v>43</v>
      </c>
      <c r="V241" s="246">
        <v>14</v>
      </c>
      <c r="W241" s="108">
        <v>17</v>
      </c>
      <c r="X241" s="107">
        <v>0</v>
      </c>
      <c r="Y241" s="238">
        <v>0</v>
      </c>
      <c r="Z241" s="107">
        <v>4850</v>
      </c>
      <c r="AA241" s="107">
        <v>5936</v>
      </c>
      <c r="AB241" s="100"/>
      <c r="AC241" s="100"/>
    </row>
    <row r="242" spans="1:29" ht="12.75" customHeight="1">
      <c r="A242" s="176" t="s">
        <v>343</v>
      </c>
      <c r="B242" s="177">
        <v>6989</v>
      </c>
      <c r="C242" s="177">
        <v>8893</v>
      </c>
      <c r="D242" s="244">
        <v>6259</v>
      </c>
      <c r="E242" s="185">
        <v>8687</v>
      </c>
      <c r="F242" s="177">
        <v>5027</v>
      </c>
      <c r="G242" s="177">
        <v>7453</v>
      </c>
      <c r="H242" s="244">
        <v>2572</v>
      </c>
      <c r="I242" s="185">
        <v>3541</v>
      </c>
      <c r="J242" s="244">
        <v>1006</v>
      </c>
      <c r="K242" s="185">
        <v>1823</v>
      </c>
      <c r="L242" s="244">
        <v>246</v>
      </c>
      <c r="M242" s="185">
        <v>413</v>
      </c>
      <c r="N242" s="244">
        <v>269</v>
      </c>
      <c r="O242" s="185">
        <v>1264</v>
      </c>
      <c r="P242" s="244">
        <v>175</v>
      </c>
      <c r="Q242" s="185">
        <v>359</v>
      </c>
      <c r="R242" s="244">
        <v>301</v>
      </c>
      <c r="S242" s="185">
        <v>483</v>
      </c>
      <c r="T242" s="244">
        <v>156</v>
      </c>
      <c r="U242" s="185">
        <v>232</v>
      </c>
      <c r="V242" s="244">
        <v>64</v>
      </c>
      <c r="W242" s="185">
        <v>76</v>
      </c>
      <c r="X242" s="177">
        <v>40</v>
      </c>
      <c r="Y242" s="245">
        <v>71</v>
      </c>
      <c r="Z242" s="177">
        <v>10679</v>
      </c>
      <c r="AA242" s="177">
        <v>13295</v>
      </c>
      <c r="AB242" s="100"/>
      <c r="AC242" s="100"/>
    </row>
    <row r="243" spans="1:29" ht="12.75" customHeight="1">
      <c r="A243" s="178" t="s">
        <v>344</v>
      </c>
      <c r="B243" s="228">
        <v>598</v>
      </c>
      <c r="C243" s="107">
        <v>734</v>
      </c>
      <c r="D243" s="246">
        <v>474</v>
      </c>
      <c r="E243" s="108">
        <v>652</v>
      </c>
      <c r="F243" s="107">
        <v>445</v>
      </c>
      <c r="G243" s="107">
        <v>615</v>
      </c>
      <c r="H243" s="246">
        <v>245</v>
      </c>
      <c r="I243" s="108">
        <v>325</v>
      </c>
      <c r="J243" s="246">
        <v>213</v>
      </c>
      <c r="K243" s="108">
        <v>317</v>
      </c>
      <c r="L243" s="246">
        <v>15</v>
      </c>
      <c r="M243" s="108">
        <v>26</v>
      </c>
      <c r="N243" s="246">
        <v>23</v>
      </c>
      <c r="O243" s="108">
        <v>88</v>
      </c>
      <c r="P243" s="246">
        <v>21</v>
      </c>
      <c r="Q243" s="108">
        <v>35</v>
      </c>
      <c r="R243" s="246">
        <v>26</v>
      </c>
      <c r="S243" s="108">
        <v>58</v>
      </c>
      <c r="T243" s="246">
        <v>5</v>
      </c>
      <c r="U243" s="108">
        <v>8</v>
      </c>
      <c r="V243" s="246">
        <v>0</v>
      </c>
      <c r="W243" s="108">
        <v>0</v>
      </c>
      <c r="X243" s="107">
        <v>0</v>
      </c>
      <c r="Y243" s="238">
        <v>0</v>
      </c>
      <c r="Z243" s="107">
        <v>930</v>
      </c>
      <c r="AA243" s="107">
        <v>1110</v>
      </c>
      <c r="AB243" s="100"/>
      <c r="AC243" s="100"/>
    </row>
    <row r="244" spans="1:29" ht="12.75" customHeight="1">
      <c r="A244" s="178" t="s">
        <v>460</v>
      </c>
      <c r="B244" s="228">
        <v>1016</v>
      </c>
      <c r="C244" s="107">
        <v>1317</v>
      </c>
      <c r="D244" s="246">
        <v>1175</v>
      </c>
      <c r="E244" s="108">
        <v>1536</v>
      </c>
      <c r="F244" s="107">
        <v>723</v>
      </c>
      <c r="G244" s="107">
        <v>1103</v>
      </c>
      <c r="H244" s="246">
        <v>324</v>
      </c>
      <c r="I244" s="108">
        <v>526</v>
      </c>
      <c r="J244" s="246">
        <v>174</v>
      </c>
      <c r="K244" s="108">
        <v>273</v>
      </c>
      <c r="L244" s="246">
        <v>17</v>
      </c>
      <c r="M244" s="108">
        <v>26</v>
      </c>
      <c r="N244" s="246">
        <v>33</v>
      </c>
      <c r="O244" s="108">
        <v>238</v>
      </c>
      <c r="P244" s="246">
        <v>33</v>
      </c>
      <c r="Q244" s="108">
        <v>62</v>
      </c>
      <c r="R244" s="246">
        <v>46</v>
      </c>
      <c r="S244" s="108">
        <v>69</v>
      </c>
      <c r="T244" s="246">
        <v>9</v>
      </c>
      <c r="U244" s="108">
        <v>12</v>
      </c>
      <c r="V244" s="246">
        <v>18</v>
      </c>
      <c r="W244" s="108">
        <v>20</v>
      </c>
      <c r="X244" s="107">
        <v>0</v>
      </c>
      <c r="Y244" s="238">
        <v>0</v>
      </c>
      <c r="Z244" s="107">
        <v>1527</v>
      </c>
      <c r="AA244" s="107">
        <v>1984</v>
      </c>
      <c r="AB244" s="100"/>
      <c r="AC244" s="100"/>
    </row>
    <row r="245" spans="1:29" ht="12.75" customHeight="1">
      <c r="A245" s="178" t="s">
        <v>345</v>
      </c>
      <c r="B245" s="228">
        <v>1347</v>
      </c>
      <c r="C245" s="107">
        <v>1688</v>
      </c>
      <c r="D245" s="246">
        <v>1170</v>
      </c>
      <c r="E245" s="108">
        <v>1733</v>
      </c>
      <c r="F245" s="107">
        <v>1165</v>
      </c>
      <c r="G245" s="107">
        <v>1730</v>
      </c>
      <c r="H245" s="246">
        <v>519</v>
      </c>
      <c r="I245" s="108">
        <v>654</v>
      </c>
      <c r="J245" s="246">
        <v>379</v>
      </c>
      <c r="K245" s="108">
        <v>539</v>
      </c>
      <c r="L245" s="246">
        <v>58</v>
      </c>
      <c r="M245" s="108">
        <v>88</v>
      </c>
      <c r="N245" s="246">
        <v>54</v>
      </c>
      <c r="O245" s="108">
        <v>237</v>
      </c>
      <c r="P245" s="246">
        <v>0</v>
      </c>
      <c r="Q245" s="108" t="s">
        <v>488</v>
      </c>
      <c r="R245" s="246">
        <v>90</v>
      </c>
      <c r="S245" s="108">
        <v>132</v>
      </c>
      <c r="T245" s="246">
        <v>87</v>
      </c>
      <c r="U245" s="108">
        <v>136</v>
      </c>
      <c r="V245" s="246" t="s">
        <v>488</v>
      </c>
      <c r="W245" s="108" t="s">
        <v>488</v>
      </c>
      <c r="X245" s="107" t="s">
        <v>488</v>
      </c>
      <c r="Y245" s="238">
        <v>4</v>
      </c>
      <c r="Z245" s="107">
        <v>2159</v>
      </c>
      <c r="AA245" s="107">
        <v>2618</v>
      </c>
      <c r="AB245" s="100"/>
      <c r="AC245" s="100"/>
    </row>
    <row r="246" spans="1:29" ht="12.75" customHeight="1">
      <c r="A246" s="178" t="s">
        <v>346</v>
      </c>
      <c r="B246" s="228">
        <v>191</v>
      </c>
      <c r="C246" s="107">
        <v>252</v>
      </c>
      <c r="D246" s="246">
        <v>127</v>
      </c>
      <c r="E246" s="108">
        <v>206</v>
      </c>
      <c r="F246" s="107">
        <v>124</v>
      </c>
      <c r="G246" s="107">
        <v>206</v>
      </c>
      <c r="H246" s="246">
        <v>91</v>
      </c>
      <c r="I246" s="108">
        <v>134</v>
      </c>
      <c r="J246" s="246">
        <v>0</v>
      </c>
      <c r="K246" s="108">
        <v>0</v>
      </c>
      <c r="L246" s="246">
        <v>7</v>
      </c>
      <c r="M246" s="108">
        <v>10</v>
      </c>
      <c r="N246" s="246" t="s">
        <v>488</v>
      </c>
      <c r="O246" s="108">
        <v>10</v>
      </c>
      <c r="P246" s="246">
        <v>8</v>
      </c>
      <c r="Q246" s="108">
        <v>13</v>
      </c>
      <c r="R246" s="246">
        <v>20</v>
      </c>
      <c r="S246" s="108">
        <v>30</v>
      </c>
      <c r="T246" s="246" t="s">
        <v>488</v>
      </c>
      <c r="U246" s="108" t="s">
        <v>488</v>
      </c>
      <c r="V246" s="246">
        <v>0</v>
      </c>
      <c r="W246" s="108">
        <v>0</v>
      </c>
      <c r="X246" s="107">
        <v>0</v>
      </c>
      <c r="Y246" s="238">
        <v>0</v>
      </c>
      <c r="Z246" s="107">
        <v>313</v>
      </c>
      <c r="AA246" s="107">
        <v>403</v>
      </c>
      <c r="AB246" s="100"/>
      <c r="AC246" s="100"/>
    </row>
    <row r="247" spans="1:29" ht="12.75" customHeight="1">
      <c r="A247" s="178" t="s">
        <v>347</v>
      </c>
      <c r="B247" s="228">
        <v>434</v>
      </c>
      <c r="C247" s="107">
        <v>560</v>
      </c>
      <c r="D247" s="246">
        <v>338</v>
      </c>
      <c r="E247" s="108">
        <v>482</v>
      </c>
      <c r="F247" s="107">
        <v>319</v>
      </c>
      <c r="G247" s="107">
        <v>466</v>
      </c>
      <c r="H247" s="246">
        <v>103</v>
      </c>
      <c r="I247" s="108">
        <v>140</v>
      </c>
      <c r="J247" s="246">
        <v>0</v>
      </c>
      <c r="K247" s="108">
        <v>0</v>
      </c>
      <c r="L247" s="246">
        <v>0</v>
      </c>
      <c r="M247" s="108" t="s">
        <v>488</v>
      </c>
      <c r="N247" s="246">
        <v>15</v>
      </c>
      <c r="O247" s="108">
        <v>58</v>
      </c>
      <c r="P247" s="246">
        <v>27</v>
      </c>
      <c r="Q247" s="108">
        <v>47</v>
      </c>
      <c r="R247" s="246">
        <v>27</v>
      </c>
      <c r="S247" s="108">
        <v>40</v>
      </c>
      <c r="T247" s="246">
        <v>12</v>
      </c>
      <c r="U247" s="108">
        <v>19</v>
      </c>
      <c r="V247" s="246">
        <v>8</v>
      </c>
      <c r="W247" s="108">
        <v>11</v>
      </c>
      <c r="X247" s="107">
        <v>0</v>
      </c>
      <c r="Y247" s="238">
        <v>0</v>
      </c>
      <c r="Z247" s="107">
        <v>606</v>
      </c>
      <c r="AA247" s="107">
        <v>758</v>
      </c>
      <c r="AB247" s="100"/>
      <c r="AC247" s="100"/>
    </row>
    <row r="248" spans="1:29" ht="12.75" customHeight="1">
      <c r="A248" s="178" t="s">
        <v>348</v>
      </c>
      <c r="B248" s="228">
        <v>391</v>
      </c>
      <c r="C248" s="107">
        <v>515</v>
      </c>
      <c r="D248" s="246">
        <v>256</v>
      </c>
      <c r="E248" s="108">
        <v>414</v>
      </c>
      <c r="F248" s="107">
        <v>256</v>
      </c>
      <c r="G248" s="107">
        <v>413</v>
      </c>
      <c r="H248" s="246">
        <v>161</v>
      </c>
      <c r="I248" s="108">
        <v>227</v>
      </c>
      <c r="J248" s="246">
        <v>0</v>
      </c>
      <c r="K248" s="108">
        <v>49</v>
      </c>
      <c r="L248" s="246" t="s">
        <v>488</v>
      </c>
      <c r="M248" s="108">
        <v>4</v>
      </c>
      <c r="N248" s="246">
        <v>24</v>
      </c>
      <c r="O248" s="108">
        <v>108</v>
      </c>
      <c r="P248" s="246">
        <v>11</v>
      </c>
      <c r="Q248" s="108">
        <v>25</v>
      </c>
      <c r="R248" s="246">
        <v>0</v>
      </c>
      <c r="S248" s="108">
        <v>0</v>
      </c>
      <c r="T248" s="246" t="s">
        <v>488</v>
      </c>
      <c r="U248" s="108" t="s">
        <v>488</v>
      </c>
      <c r="V248" s="246">
        <v>5</v>
      </c>
      <c r="W248" s="108">
        <v>5</v>
      </c>
      <c r="X248" s="107">
        <v>0</v>
      </c>
      <c r="Y248" s="238">
        <v>0</v>
      </c>
      <c r="Z248" s="107">
        <v>612</v>
      </c>
      <c r="AA248" s="107">
        <v>778</v>
      </c>
      <c r="AB248" s="100"/>
      <c r="AC248" s="100"/>
    </row>
    <row r="249" spans="1:29" ht="12.75" customHeight="1">
      <c r="A249" s="178" t="s">
        <v>349</v>
      </c>
      <c r="B249" s="228">
        <v>884</v>
      </c>
      <c r="C249" s="107">
        <v>1087</v>
      </c>
      <c r="D249" s="246">
        <v>849</v>
      </c>
      <c r="E249" s="108">
        <v>1042</v>
      </c>
      <c r="F249" s="107">
        <v>483</v>
      </c>
      <c r="G249" s="107">
        <v>703</v>
      </c>
      <c r="H249" s="246">
        <v>301</v>
      </c>
      <c r="I249" s="108">
        <v>414</v>
      </c>
      <c r="J249" s="246">
        <v>0</v>
      </c>
      <c r="K249" s="108">
        <v>0</v>
      </c>
      <c r="L249" s="246" t="s">
        <v>488</v>
      </c>
      <c r="M249" s="108" t="s">
        <v>488</v>
      </c>
      <c r="N249" s="246">
        <v>18</v>
      </c>
      <c r="O249" s="108">
        <v>51</v>
      </c>
      <c r="P249" s="246">
        <v>9</v>
      </c>
      <c r="Q249" s="108">
        <v>23</v>
      </c>
      <c r="R249" s="246">
        <v>19</v>
      </c>
      <c r="S249" s="108">
        <v>28</v>
      </c>
      <c r="T249" s="246">
        <v>10</v>
      </c>
      <c r="U249" s="108">
        <v>14</v>
      </c>
      <c r="V249" s="246">
        <v>7</v>
      </c>
      <c r="W249" s="108">
        <v>7</v>
      </c>
      <c r="X249" s="107">
        <v>39</v>
      </c>
      <c r="Y249" s="238">
        <v>67</v>
      </c>
      <c r="Z249" s="107">
        <v>1164</v>
      </c>
      <c r="AA249" s="107">
        <v>1408</v>
      </c>
      <c r="AB249" s="100"/>
      <c r="AC249" s="100"/>
    </row>
    <row r="250" spans="1:29" ht="12.75" customHeight="1">
      <c r="A250" s="178" t="s">
        <v>350</v>
      </c>
      <c r="B250" s="228">
        <v>217</v>
      </c>
      <c r="C250" s="107">
        <v>281</v>
      </c>
      <c r="D250" s="246">
        <v>198</v>
      </c>
      <c r="E250" s="108">
        <v>296</v>
      </c>
      <c r="F250" s="107">
        <v>198</v>
      </c>
      <c r="G250" s="107">
        <v>296</v>
      </c>
      <c r="H250" s="246">
        <v>100</v>
      </c>
      <c r="I250" s="108">
        <v>117</v>
      </c>
      <c r="J250" s="246">
        <v>0</v>
      </c>
      <c r="K250" s="108">
        <v>0</v>
      </c>
      <c r="L250" s="246" t="s">
        <v>488</v>
      </c>
      <c r="M250" s="108">
        <v>5</v>
      </c>
      <c r="N250" s="246">
        <v>22</v>
      </c>
      <c r="O250" s="108">
        <v>98</v>
      </c>
      <c r="P250" s="246">
        <v>11</v>
      </c>
      <c r="Q250" s="108">
        <v>18</v>
      </c>
      <c r="R250" s="246">
        <v>8</v>
      </c>
      <c r="S250" s="108">
        <v>9</v>
      </c>
      <c r="T250" s="246">
        <v>0</v>
      </c>
      <c r="U250" s="108">
        <v>0</v>
      </c>
      <c r="V250" s="246" t="s">
        <v>488</v>
      </c>
      <c r="W250" s="108" t="s">
        <v>488</v>
      </c>
      <c r="X250" s="107">
        <v>0</v>
      </c>
      <c r="Y250" s="238">
        <v>0</v>
      </c>
      <c r="Z250" s="107">
        <v>389</v>
      </c>
      <c r="AA250" s="107">
        <v>488</v>
      </c>
      <c r="AB250" s="100"/>
      <c r="AC250" s="100"/>
    </row>
    <row r="251" spans="1:29" ht="12.75" customHeight="1">
      <c r="A251" s="178" t="s">
        <v>351</v>
      </c>
      <c r="B251" s="228">
        <v>505</v>
      </c>
      <c r="C251" s="107">
        <v>654</v>
      </c>
      <c r="D251" s="246">
        <v>345</v>
      </c>
      <c r="E251" s="108">
        <v>510</v>
      </c>
      <c r="F251" s="107">
        <v>344</v>
      </c>
      <c r="G251" s="107">
        <v>509</v>
      </c>
      <c r="H251" s="246">
        <v>224</v>
      </c>
      <c r="I251" s="108">
        <v>294</v>
      </c>
      <c r="J251" s="246" t="s">
        <v>488</v>
      </c>
      <c r="K251" s="108">
        <v>142</v>
      </c>
      <c r="L251" s="246">
        <v>17</v>
      </c>
      <c r="M251" s="108">
        <v>36</v>
      </c>
      <c r="N251" s="246">
        <v>20</v>
      </c>
      <c r="O251" s="108">
        <v>78</v>
      </c>
      <c r="P251" s="246">
        <v>7</v>
      </c>
      <c r="Q251" s="108">
        <v>29</v>
      </c>
      <c r="R251" s="246">
        <v>6</v>
      </c>
      <c r="S251" s="108">
        <v>15</v>
      </c>
      <c r="T251" s="246">
        <v>7</v>
      </c>
      <c r="U251" s="108">
        <v>7</v>
      </c>
      <c r="V251" s="246" t="s">
        <v>488</v>
      </c>
      <c r="W251" s="108" t="s">
        <v>488</v>
      </c>
      <c r="X251" s="107">
        <v>0</v>
      </c>
      <c r="Y251" s="238">
        <v>0</v>
      </c>
      <c r="Z251" s="107">
        <v>784</v>
      </c>
      <c r="AA251" s="107">
        <v>988</v>
      </c>
      <c r="AB251" s="100"/>
      <c r="AC251" s="100"/>
    </row>
    <row r="252" spans="1:29" ht="12.75" customHeight="1">
      <c r="A252" s="178" t="s">
        <v>352</v>
      </c>
      <c r="B252" s="228">
        <v>152</v>
      </c>
      <c r="C252" s="107">
        <v>199</v>
      </c>
      <c r="D252" s="246">
        <v>136</v>
      </c>
      <c r="E252" s="108">
        <v>191</v>
      </c>
      <c r="F252" s="107">
        <v>114</v>
      </c>
      <c r="G252" s="107">
        <v>167</v>
      </c>
      <c r="H252" s="246">
        <v>55</v>
      </c>
      <c r="I252" s="108">
        <v>79</v>
      </c>
      <c r="J252" s="246" t="s">
        <v>488</v>
      </c>
      <c r="K252" s="108">
        <v>51</v>
      </c>
      <c r="L252" s="246">
        <v>6</v>
      </c>
      <c r="M252" s="108">
        <v>10</v>
      </c>
      <c r="N252" s="246">
        <v>5</v>
      </c>
      <c r="O252" s="108">
        <v>34</v>
      </c>
      <c r="P252" s="246">
        <v>7</v>
      </c>
      <c r="Q252" s="108">
        <v>11</v>
      </c>
      <c r="R252" s="246">
        <v>5</v>
      </c>
      <c r="S252" s="108">
        <v>7</v>
      </c>
      <c r="T252" s="246" t="s">
        <v>488</v>
      </c>
      <c r="U252" s="108">
        <v>4</v>
      </c>
      <c r="V252" s="246">
        <v>0</v>
      </c>
      <c r="W252" s="108">
        <v>0</v>
      </c>
      <c r="X252" s="107">
        <v>0</v>
      </c>
      <c r="Y252" s="238">
        <v>0</v>
      </c>
      <c r="Z252" s="107">
        <v>257</v>
      </c>
      <c r="AA252" s="107">
        <v>332</v>
      </c>
      <c r="AB252" s="100"/>
      <c r="AC252" s="100"/>
    </row>
    <row r="253" spans="1:29" ht="12.75" customHeight="1">
      <c r="A253" s="178" t="s">
        <v>353</v>
      </c>
      <c r="B253" s="228">
        <v>371</v>
      </c>
      <c r="C253" s="107">
        <v>471</v>
      </c>
      <c r="D253" s="246">
        <v>429</v>
      </c>
      <c r="E253" s="108">
        <v>555</v>
      </c>
      <c r="F253" s="107">
        <v>251</v>
      </c>
      <c r="G253" s="107">
        <v>384</v>
      </c>
      <c r="H253" s="246">
        <v>127</v>
      </c>
      <c r="I253" s="108">
        <v>175</v>
      </c>
      <c r="J253" s="246">
        <v>102</v>
      </c>
      <c r="K253" s="108">
        <v>158</v>
      </c>
      <c r="L253" s="246">
        <v>11</v>
      </c>
      <c r="M253" s="108">
        <v>19</v>
      </c>
      <c r="N253" s="246">
        <v>7</v>
      </c>
      <c r="O253" s="108">
        <v>50</v>
      </c>
      <c r="P253" s="246">
        <v>12</v>
      </c>
      <c r="Q253" s="108">
        <v>30</v>
      </c>
      <c r="R253" s="246">
        <v>17</v>
      </c>
      <c r="S253" s="108">
        <v>32</v>
      </c>
      <c r="T253" s="246">
        <v>7</v>
      </c>
      <c r="U253" s="108">
        <v>7</v>
      </c>
      <c r="V253" s="246">
        <v>4</v>
      </c>
      <c r="W253" s="108">
        <v>5</v>
      </c>
      <c r="X253" s="107">
        <v>0</v>
      </c>
      <c r="Y253" s="238">
        <v>0</v>
      </c>
      <c r="Z253" s="107">
        <v>565</v>
      </c>
      <c r="AA253" s="107">
        <v>696</v>
      </c>
      <c r="AB253" s="100"/>
      <c r="AC253" s="100"/>
    </row>
    <row r="254" spans="1:29" ht="12.75" customHeight="1">
      <c r="A254" s="178" t="s">
        <v>354</v>
      </c>
      <c r="B254" s="228">
        <v>253</v>
      </c>
      <c r="C254" s="107">
        <v>349</v>
      </c>
      <c r="D254" s="246">
        <v>160</v>
      </c>
      <c r="E254" s="108">
        <v>274</v>
      </c>
      <c r="F254" s="107">
        <v>158</v>
      </c>
      <c r="G254" s="107">
        <v>265</v>
      </c>
      <c r="H254" s="246">
        <v>92</v>
      </c>
      <c r="I254" s="108">
        <v>131</v>
      </c>
      <c r="J254" s="246">
        <v>63</v>
      </c>
      <c r="K254" s="108">
        <v>110</v>
      </c>
      <c r="L254" s="246" t="s">
        <v>488</v>
      </c>
      <c r="M254" s="108" t="s">
        <v>488</v>
      </c>
      <c r="N254" s="246">
        <v>10</v>
      </c>
      <c r="O254" s="108">
        <v>45</v>
      </c>
      <c r="P254" s="246" t="s">
        <v>488</v>
      </c>
      <c r="Q254" s="108">
        <v>11</v>
      </c>
      <c r="R254" s="246" t="s">
        <v>488</v>
      </c>
      <c r="S254" s="108" t="s">
        <v>488</v>
      </c>
      <c r="T254" s="246" t="s">
        <v>488</v>
      </c>
      <c r="U254" s="108">
        <v>7</v>
      </c>
      <c r="V254" s="246">
        <v>0</v>
      </c>
      <c r="W254" s="108">
        <v>0</v>
      </c>
      <c r="X254" s="107">
        <v>0</v>
      </c>
      <c r="Y254" s="238">
        <v>0</v>
      </c>
      <c r="Z254" s="107">
        <v>376</v>
      </c>
      <c r="AA254" s="107">
        <v>498</v>
      </c>
      <c r="AB254" s="100"/>
      <c r="AC254" s="100"/>
    </row>
    <row r="255" spans="1:29" ht="12.75" customHeight="1">
      <c r="A255" s="178" t="s">
        <v>355</v>
      </c>
      <c r="B255" s="228">
        <v>264</v>
      </c>
      <c r="C255" s="107">
        <v>354</v>
      </c>
      <c r="D255" s="246">
        <v>315</v>
      </c>
      <c r="E255" s="108">
        <v>413</v>
      </c>
      <c r="F255" s="107">
        <v>310</v>
      </c>
      <c r="G255" s="107">
        <v>408</v>
      </c>
      <c r="H255" s="246">
        <v>76</v>
      </c>
      <c r="I255" s="108">
        <v>118</v>
      </c>
      <c r="J255" s="246">
        <v>0</v>
      </c>
      <c r="K255" s="108">
        <v>0</v>
      </c>
      <c r="L255" s="246">
        <v>99</v>
      </c>
      <c r="M255" s="108">
        <v>163</v>
      </c>
      <c r="N255" s="246">
        <v>11</v>
      </c>
      <c r="O255" s="108">
        <v>68</v>
      </c>
      <c r="P255" s="246">
        <v>12</v>
      </c>
      <c r="Q255" s="108">
        <v>23</v>
      </c>
      <c r="R255" s="246">
        <v>25</v>
      </c>
      <c r="S255" s="108">
        <v>40</v>
      </c>
      <c r="T255" s="246">
        <v>10</v>
      </c>
      <c r="U255" s="108">
        <v>13</v>
      </c>
      <c r="V255" s="246">
        <v>10</v>
      </c>
      <c r="W255" s="108">
        <v>12</v>
      </c>
      <c r="X255" s="107">
        <v>0</v>
      </c>
      <c r="Y255" s="238">
        <v>0</v>
      </c>
      <c r="Z255" s="107">
        <v>400</v>
      </c>
      <c r="AA255" s="107">
        <v>522</v>
      </c>
      <c r="AB255" s="100"/>
      <c r="AC255" s="100"/>
    </row>
    <row r="256" spans="1:29" ht="12.75" customHeight="1">
      <c r="A256" s="178" t="s">
        <v>356</v>
      </c>
      <c r="B256" s="228">
        <v>187</v>
      </c>
      <c r="C256" s="107">
        <v>225</v>
      </c>
      <c r="D256" s="246">
        <v>136</v>
      </c>
      <c r="E256" s="108">
        <v>195</v>
      </c>
      <c r="F256" s="107">
        <v>0</v>
      </c>
      <c r="G256" s="107">
        <v>0</v>
      </c>
      <c r="H256" s="246">
        <v>80</v>
      </c>
      <c r="I256" s="108">
        <v>118</v>
      </c>
      <c r="J256" s="246">
        <v>70</v>
      </c>
      <c r="K256" s="108">
        <v>108</v>
      </c>
      <c r="L256" s="246" t="s">
        <v>488</v>
      </c>
      <c r="M256" s="108">
        <v>8</v>
      </c>
      <c r="N256" s="246">
        <v>11</v>
      </c>
      <c r="O256" s="108">
        <v>51</v>
      </c>
      <c r="P256" s="246" t="s">
        <v>488</v>
      </c>
      <c r="Q256" s="108">
        <v>14</v>
      </c>
      <c r="R256" s="246">
        <v>9</v>
      </c>
      <c r="S256" s="108">
        <v>17</v>
      </c>
      <c r="T256" s="246">
        <v>0</v>
      </c>
      <c r="U256" s="108">
        <v>0</v>
      </c>
      <c r="V256" s="246">
        <v>4</v>
      </c>
      <c r="W256" s="108">
        <v>6</v>
      </c>
      <c r="X256" s="107">
        <v>0</v>
      </c>
      <c r="Y256" s="238">
        <v>0</v>
      </c>
      <c r="Z256" s="107">
        <v>307</v>
      </c>
      <c r="AA256" s="107">
        <v>385</v>
      </c>
      <c r="AB256" s="100"/>
      <c r="AC256" s="100"/>
    </row>
    <row r="257" spans="1:29" ht="12.75" customHeight="1">
      <c r="A257" s="178" t="s">
        <v>357</v>
      </c>
      <c r="B257" s="228">
        <v>180</v>
      </c>
      <c r="C257" s="107">
        <v>229</v>
      </c>
      <c r="D257" s="246">
        <v>152</v>
      </c>
      <c r="E257" s="108">
        <v>213</v>
      </c>
      <c r="F257" s="107">
        <v>138</v>
      </c>
      <c r="G257" s="107">
        <v>202</v>
      </c>
      <c r="H257" s="246">
        <v>75</v>
      </c>
      <c r="I257" s="108">
        <v>97</v>
      </c>
      <c r="J257" s="246" t="s">
        <v>488</v>
      </c>
      <c r="K257" s="108">
        <v>77</v>
      </c>
      <c r="L257" s="246">
        <v>5</v>
      </c>
      <c r="M257" s="108">
        <v>11</v>
      </c>
      <c r="N257" s="246">
        <v>13</v>
      </c>
      <c r="O257" s="108">
        <v>50</v>
      </c>
      <c r="P257" s="246">
        <v>11</v>
      </c>
      <c r="Q257" s="108">
        <v>16</v>
      </c>
      <c r="R257" s="246" t="s">
        <v>488</v>
      </c>
      <c r="S257" s="108">
        <v>5</v>
      </c>
      <c r="T257" s="246" t="s">
        <v>488</v>
      </c>
      <c r="U257" s="108" t="s">
        <v>488</v>
      </c>
      <c r="V257" s="246">
        <v>4</v>
      </c>
      <c r="W257" s="108">
        <v>5</v>
      </c>
      <c r="X257" s="107">
        <v>0</v>
      </c>
      <c r="Y257" s="238">
        <v>0</v>
      </c>
      <c r="Z257" s="107">
        <v>294</v>
      </c>
      <c r="AA257" s="107">
        <v>371</v>
      </c>
      <c r="AB257" s="100"/>
      <c r="AC257" s="100"/>
    </row>
    <row r="258" spans="1:29" ht="12.75" customHeight="1">
      <c r="A258" s="176" t="s">
        <v>358</v>
      </c>
      <c r="B258" s="177">
        <v>7474</v>
      </c>
      <c r="C258" s="177">
        <v>9478</v>
      </c>
      <c r="D258" s="244">
        <v>5123</v>
      </c>
      <c r="E258" s="185">
        <v>7596</v>
      </c>
      <c r="F258" s="177">
        <v>4977</v>
      </c>
      <c r="G258" s="177">
        <v>7490</v>
      </c>
      <c r="H258" s="244">
        <v>2895</v>
      </c>
      <c r="I258" s="185">
        <v>3825</v>
      </c>
      <c r="J258" s="244">
        <v>2493</v>
      </c>
      <c r="K258" s="185">
        <v>3926</v>
      </c>
      <c r="L258" s="244">
        <v>784</v>
      </c>
      <c r="M258" s="185">
        <v>1132</v>
      </c>
      <c r="N258" s="244">
        <v>285</v>
      </c>
      <c r="O258" s="185">
        <v>1154</v>
      </c>
      <c r="P258" s="244">
        <v>505</v>
      </c>
      <c r="Q258" s="185">
        <v>780</v>
      </c>
      <c r="R258" s="244">
        <v>110</v>
      </c>
      <c r="S258" s="185">
        <v>219</v>
      </c>
      <c r="T258" s="244">
        <v>74</v>
      </c>
      <c r="U258" s="185">
        <v>94</v>
      </c>
      <c r="V258" s="244">
        <v>65</v>
      </c>
      <c r="W258" s="185">
        <v>79</v>
      </c>
      <c r="X258" s="177" t="s">
        <v>488</v>
      </c>
      <c r="Y258" s="245" t="s">
        <v>488</v>
      </c>
      <c r="Z258" s="177">
        <v>11408</v>
      </c>
      <c r="AA258" s="177">
        <v>14082</v>
      </c>
      <c r="AB258" s="100"/>
      <c r="AC258" s="100"/>
    </row>
    <row r="259" spans="1:29" ht="12.75" customHeight="1">
      <c r="A259" s="178" t="s">
        <v>359</v>
      </c>
      <c r="B259" s="228">
        <v>871</v>
      </c>
      <c r="C259" s="107">
        <v>1103</v>
      </c>
      <c r="D259" s="246">
        <v>587</v>
      </c>
      <c r="E259" s="108">
        <v>844</v>
      </c>
      <c r="F259" s="107">
        <v>563</v>
      </c>
      <c r="G259" s="107">
        <v>832</v>
      </c>
      <c r="H259" s="246">
        <v>214</v>
      </c>
      <c r="I259" s="108">
        <v>288</v>
      </c>
      <c r="J259" s="246">
        <v>260</v>
      </c>
      <c r="K259" s="108">
        <v>357</v>
      </c>
      <c r="L259" s="246" t="s">
        <v>488</v>
      </c>
      <c r="M259" s="108" t="s">
        <v>488</v>
      </c>
      <c r="N259" s="246">
        <v>32</v>
      </c>
      <c r="O259" s="108">
        <v>96</v>
      </c>
      <c r="P259" s="246" t="s">
        <v>488</v>
      </c>
      <c r="Q259" s="108" t="s">
        <v>488</v>
      </c>
      <c r="R259" s="246">
        <v>0</v>
      </c>
      <c r="S259" s="108">
        <v>0</v>
      </c>
      <c r="T259" s="246">
        <v>13</v>
      </c>
      <c r="U259" s="108">
        <v>15</v>
      </c>
      <c r="V259" s="246">
        <v>9</v>
      </c>
      <c r="W259" s="108">
        <v>9</v>
      </c>
      <c r="X259" s="107">
        <v>0</v>
      </c>
      <c r="Y259" s="238">
        <v>0</v>
      </c>
      <c r="Z259" s="107">
        <v>1179</v>
      </c>
      <c r="AA259" s="107">
        <v>1449</v>
      </c>
      <c r="AB259" s="100"/>
      <c r="AC259" s="100"/>
    </row>
    <row r="260" spans="1:29" ht="12.75" customHeight="1">
      <c r="A260" s="178" t="s">
        <v>360</v>
      </c>
      <c r="B260" s="228">
        <v>2026</v>
      </c>
      <c r="C260" s="107">
        <v>2583</v>
      </c>
      <c r="D260" s="246">
        <v>1526</v>
      </c>
      <c r="E260" s="108">
        <v>2258</v>
      </c>
      <c r="F260" s="107">
        <v>1459</v>
      </c>
      <c r="G260" s="107">
        <v>2233</v>
      </c>
      <c r="H260" s="246">
        <v>996</v>
      </c>
      <c r="I260" s="108">
        <v>1288</v>
      </c>
      <c r="J260" s="246">
        <v>7</v>
      </c>
      <c r="K260" s="108">
        <v>472</v>
      </c>
      <c r="L260" s="246">
        <v>709</v>
      </c>
      <c r="M260" s="108">
        <v>1006</v>
      </c>
      <c r="N260" s="246">
        <v>70</v>
      </c>
      <c r="O260" s="108">
        <v>265</v>
      </c>
      <c r="P260" s="246">
        <v>194</v>
      </c>
      <c r="Q260" s="108">
        <v>296</v>
      </c>
      <c r="R260" s="246">
        <v>44</v>
      </c>
      <c r="S260" s="108">
        <v>83</v>
      </c>
      <c r="T260" s="246">
        <v>35</v>
      </c>
      <c r="U260" s="108">
        <v>38</v>
      </c>
      <c r="V260" s="246">
        <v>5</v>
      </c>
      <c r="W260" s="108">
        <v>5</v>
      </c>
      <c r="X260" s="107">
        <v>0</v>
      </c>
      <c r="Y260" s="238">
        <v>0</v>
      </c>
      <c r="Z260" s="107">
        <v>3396</v>
      </c>
      <c r="AA260" s="107">
        <v>4177</v>
      </c>
      <c r="AB260" s="100"/>
      <c r="AC260" s="100"/>
    </row>
    <row r="261" spans="1:29" ht="12.75" customHeight="1">
      <c r="A261" s="178" t="s">
        <v>361</v>
      </c>
      <c r="B261" s="228">
        <v>234</v>
      </c>
      <c r="C261" s="107">
        <v>301</v>
      </c>
      <c r="D261" s="246">
        <v>170</v>
      </c>
      <c r="E261" s="108">
        <v>251</v>
      </c>
      <c r="F261" s="107">
        <v>161</v>
      </c>
      <c r="G261" s="107">
        <v>240</v>
      </c>
      <c r="H261" s="246">
        <v>130</v>
      </c>
      <c r="I261" s="108">
        <v>169</v>
      </c>
      <c r="J261" s="246">
        <v>0</v>
      </c>
      <c r="K261" s="108">
        <v>0</v>
      </c>
      <c r="L261" s="246">
        <v>30</v>
      </c>
      <c r="M261" s="108">
        <v>41</v>
      </c>
      <c r="N261" s="246">
        <v>6</v>
      </c>
      <c r="O261" s="108">
        <v>32</v>
      </c>
      <c r="P261" s="246">
        <v>18</v>
      </c>
      <c r="Q261" s="108">
        <v>32</v>
      </c>
      <c r="R261" s="246" t="s">
        <v>488</v>
      </c>
      <c r="S261" s="108" t="s">
        <v>488</v>
      </c>
      <c r="T261" s="246" t="s">
        <v>488</v>
      </c>
      <c r="U261" s="108">
        <v>4</v>
      </c>
      <c r="V261" s="246" t="s">
        <v>488</v>
      </c>
      <c r="W261" s="108" t="s">
        <v>488</v>
      </c>
      <c r="X261" s="107">
        <v>0</v>
      </c>
      <c r="Y261" s="238">
        <v>0</v>
      </c>
      <c r="Z261" s="107">
        <v>406</v>
      </c>
      <c r="AA261" s="107">
        <v>498</v>
      </c>
      <c r="AB261" s="100"/>
      <c r="AC261" s="100"/>
    </row>
    <row r="262" spans="1:29" ht="12.75" customHeight="1">
      <c r="A262" s="178" t="s">
        <v>362</v>
      </c>
      <c r="B262" s="228">
        <v>959</v>
      </c>
      <c r="C262" s="107">
        <v>1239</v>
      </c>
      <c r="D262" s="246">
        <v>680</v>
      </c>
      <c r="E262" s="108">
        <v>1028</v>
      </c>
      <c r="F262" s="107">
        <v>675</v>
      </c>
      <c r="G262" s="107">
        <v>1021</v>
      </c>
      <c r="H262" s="246">
        <v>467</v>
      </c>
      <c r="I262" s="108">
        <v>628</v>
      </c>
      <c r="J262" s="246">
        <v>502</v>
      </c>
      <c r="K262" s="108">
        <v>713</v>
      </c>
      <c r="L262" s="246">
        <v>11</v>
      </c>
      <c r="M262" s="108">
        <v>17</v>
      </c>
      <c r="N262" s="246">
        <v>39</v>
      </c>
      <c r="O262" s="108">
        <v>173</v>
      </c>
      <c r="P262" s="246">
        <v>74</v>
      </c>
      <c r="Q262" s="108">
        <v>120</v>
      </c>
      <c r="R262" s="246">
        <v>26</v>
      </c>
      <c r="S262" s="108">
        <v>54</v>
      </c>
      <c r="T262" s="246">
        <v>5</v>
      </c>
      <c r="U262" s="108">
        <v>5</v>
      </c>
      <c r="V262" s="246">
        <v>38</v>
      </c>
      <c r="W262" s="108">
        <v>46</v>
      </c>
      <c r="X262" s="107">
        <v>0</v>
      </c>
      <c r="Y262" s="238">
        <v>0</v>
      </c>
      <c r="Z262" s="107">
        <v>1622</v>
      </c>
      <c r="AA262" s="107">
        <v>2013</v>
      </c>
      <c r="AB262" s="100"/>
      <c r="AC262" s="100"/>
    </row>
    <row r="263" spans="1:29" ht="12.75" customHeight="1">
      <c r="A263" s="178" t="s">
        <v>363</v>
      </c>
      <c r="B263" s="228">
        <v>623</v>
      </c>
      <c r="C263" s="107">
        <v>803</v>
      </c>
      <c r="D263" s="246">
        <v>427</v>
      </c>
      <c r="E263" s="108">
        <v>611</v>
      </c>
      <c r="F263" s="107">
        <v>427</v>
      </c>
      <c r="G263" s="107">
        <v>611</v>
      </c>
      <c r="H263" s="246">
        <v>212</v>
      </c>
      <c r="I263" s="108">
        <v>280</v>
      </c>
      <c r="J263" s="246">
        <v>281</v>
      </c>
      <c r="K263" s="108">
        <v>402</v>
      </c>
      <c r="L263" s="246" t="s">
        <v>488</v>
      </c>
      <c r="M263" s="108">
        <v>9</v>
      </c>
      <c r="N263" s="246">
        <v>31</v>
      </c>
      <c r="O263" s="108">
        <v>84</v>
      </c>
      <c r="P263" s="246">
        <v>108</v>
      </c>
      <c r="Q263" s="108">
        <v>146</v>
      </c>
      <c r="R263" s="246">
        <v>0</v>
      </c>
      <c r="S263" s="108">
        <v>0</v>
      </c>
      <c r="T263" s="246">
        <v>7</v>
      </c>
      <c r="U263" s="108">
        <v>12</v>
      </c>
      <c r="V263" s="246">
        <v>5</v>
      </c>
      <c r="W263" s="108">
        <v>6</v>
      </c>
      <c r="X263" s="107" t="s">
        <v>488</v>
      </c>
      <c r="Y263" s="238" t="s">
        <v>488</v>
      </c>
      <c r="Z263" s="107">
        <v>920</v>
      </c>
      <c r="AA263" s="107">
        <v>1137</v>
      </c>
      <c r="AB263" s="100"/>
      <c r="AC263" s="100"/>
    </row>
    <row r="264" spans="1:29" ht="12.75" customHeight="1">
      <c r="A264" s="178" t="s">
        <v>364</v>
      </c>
      <c r="B264" s="228">
        <v>270</v>
      </c>
      <c r="C264" s="107">
        <v>355</v>
      </c>
      <c r="D264" s="246">
        <v>229</v>
      </c>
      <c r="E264" s="108">
        <v>329</v>
      </c>
      <c r="F264" s="107">
        <v>219</v>
      </c>
      <c r="G264" s="107">
        <v>319</v>
      </c>
      <c r="H264" s="246">
        <v>67</v>
      </c>
      <c r="I264" s="108">
        <v>88</v>
      </c>
      <c r="J264" s="246">
        <v>147</v>
      </c>
      <c r="K264" s="108">
        <v>215</v>
      </c>
      <c r="L264" s="246" t="s">
        <v>488</v>
      </c>
      <c r="M264" s="108">
        <v>4</v>
      </c>
      <c r="N264" s="246">
        <v>14</v>
      </c>
      <c r="O264" s="108">
        <v>70</v>
      </c>
      <c r="P264" s="246">
        <v>30</v>
      </c>
      <c r="Q264" s="108">
        <v>45</v>
      </c>
      <c r="R264" s="246">
        <v>5</v>
      </c>
      <c r="S264" s="108">
        <v>18</v>
      </c>
      <c r="T264" s="246" t="s">
        <v>488</v>
      </c>
      <c r="U264" s="108">
        <v>4</v>
      </c>
      <c r="V264" s="246">
        <v>5</v>
      </c>
      <c r="W264" s="108">
        <v>8</v>
      </c>
      <c r="X264" s="107">
        <v>0</v>
      </c>
      <c r="Y264" s="238">
        <v>0</v>
      </c>
      <c r="Z264" s="107">
        <v>389</v>
      </c>
      <c r="AA264" s="107">
        <v>485</v>
      </c>
      <c r="AB264" s="100"/>
      <c r="AC264" s="100"/>
    </row>
    <row r="265" spans="1:29" ht="12.75" customHeight="1">
      <c r="A265" s="178" t="s">
        <v>365</v>
      </c>
      <c r="B265" s="228">
        <v>146</v>
      </c>
      <c r="C265" s="107">
        <v>182</v>
      </c>
      <c r="D265" s="246">
        <v>80</v>
      </c>
      <c r="E265" s="108">
        <v>118</v>
      </c>
      <c r="F265" s="107">
        <v>80</v>
      </c>
      <c r="G265" s="107">
        <v>118</v>
      </c>
      <c r="H265" s="246">
        <v>54</v>
      </c>
      <c r="I265" s="108">
        <v>67</v>
      </c>
      <c r="J265" s="246">
        <v>56</v>
      </c>
      <c r="K265" s="108">
        <v>73</v>
      </c>
      <c r="L265" s="246">
        <v>6</v>
      </c>
      <c r="M265" s="108">
        <v>13</v>
      </c>
      <c r="N265" s="246" t="s">
        <v>488</v>
      </c>
      <c r="O265" s="108">
        <v>35</v>
      </c>
      <c r="P265" s="246" t="s">
        <v>488</v>
      </c>
      <c r="Q265" s="108" t="s">
        <v>488</v>
      </c>
      <c r="R265" s="246">
        <v>0</v>
      </c>
      <c r="S265" s="108" t="s">
        <v>488</v>
      </c>
      <c r="T265" s="246">
        <v>5</v>
      </c>
      <c r="U265" s="108">
        <v>6</v>
      </c>
      <c r="V265" s="246" t="s">
        <v>488</v>
      </c>
      <c r="W265" s="108" t="s">
        <v>488</v>
      </c>
      <c r="X265" s="107">
        <v>0</v>
      </c>
      <c r="Y265" s="238">
        <v>0</v>
      </c>
      <c r="Z265" s="107">
        <v>229</v>
      </c>
      <c r="AA265" s="107">
        <v>286</v>
      </c>
      <c r="AB265" s="100"/>
      <c r="AC265" s="100"/>
    </row>
    <row r="266" spans="1:29" ht="12.75" customHeight="1">
      <c r="A266" s="178" t="s">
        <v>366</v>
      </c>
      <c r="B266" s="228">
        <v>425</v>
      </c>
      <c r="C266" s="107">
        <v>510</v>
      </c>
      <c r="D266" s="246">
        <v>270</v>
      </c>
      <c r="E266" s="108">
        <v>388</v>
      </c>
      <c r="F266" s="107">
        <v>268</v>
      </c>
      <c r="G266" s="107">
        <v>384</v>
      </c>
      <c r="H266" s="246">
        <v>76</v>
      </c>
      <c r="I266" s="108">
        <v>109</v>
      </c>
      <c r="J266" s="246">
        <v>147</v>
      </c>
      <c r="K266" s="108">
        <v>209</v>
      </c>
      <c r="L266" s="246">
        <v>23</v>
      </c>
      <c r="M266" s="108">
        <v>40</v>
      </c>
      <c r="N266" s="246">
        <v>8</v>
      </c>
      <c r="O266" s="108">
        <v>53</v>
      </c>
      <c r="P266" s="246">
        <v>29</v>
      </c>
      <c r="Q266" s="108">
        <v>52</v>
      </c>
      <c r="R266" s="246">
        <v>0</v>
      </c>
      <c r="S266" s="108" t="s">
        <v>488</v>
      </c>
      <c r="T266" s="246" t="s">
        <v>488</v>
      </c>
      <c r="U266" s="108" t="s">
        <v>488</v>
      </c>
      <c r="V266" s="246">
        <v>0</v>
      </c>
      <c r="W266" s="108">
        <v>0</v>
      </c>
      <c r="X266" s="107">
        <v>0</v>
      </c>
      <c r="Y266" s="238">
        <v>0</v>
      </c>
      <c r="Z266" s="107">
        <v>551</v>
      </c>
      <c r="AA266" s="107">
        <v>663</v>
      </c>
      <c r="AB266" s="100"/>
      <c r="AC266" s="100"/>
    </row>
    <row r="267" spans="1:29" ht="12.75" customHeight="1">
      <c r="A267" s="178" t="s">
        <v>367</v>
      </c>
      <c r="B267" s="228">
        <v>1202</v>
      </c>
      <c r="C267" s="107">
        <v>1520</v>
      </c>
      <c r="D267" s="246">
        <v>681</v>
      </c>
      <c r="E267" s="108">
        <v>1046</v>
      </c>
      <c r="F267" s="107">
        <v>674</v>
      </c>
      <c r="G267" s="107">
        <v>1039</v>
      </c>
      <c r="H267" s="246">
        <v>379</v>
      </c>
      <c r="I267" s="108">
        <v>505</v>
      </c>
      <c r="J267" s="246">
        <v>764</v>
      </c>
      <c r="K267" s="108">
        <v>1007</v>
      </c>
      <c r="L267" s="246">
        <v>0</v>
      </c>
      <c r="M267" s="108">
        <v>0</v>
      </c>
      <c r="N267" s="246">
        <v>54</v>
      </c>
      <c r="O267" s="108">
        <v>220</v>
      </c>
      <c r="P267" s="246">
        <v>18</v>
      </c>
      <c r="Q267" s="108">
        <v>37</v>
      </c>
      <c r="R267" s="246">
        <v>5</v>
      </c>
      <c r="S267" s="108">
        <v>10</v>
      </c>
      <c r="T267" s="246" t="s">
        <v>488</v>
      </c>
      <c r="U267" s="108">
        <v>5</v>
      </c>
      <c r="V267" s="246">
        <v>0</v>
      </c>
      <c r="W267" s="108">
        <v>0</v>
      </c>
      <c r="X267" s="107">
        <v>0</v>
      </c>
      <c r="Y267" s="238">
        <v>0</v>
      </c>
      <c r="Z267" s="107">
        <v>1534</v>
      </c>
      <c r="AA267" s="107">
        <v>1895</v>
      </c>
      <c r="AB267" s="100"/>
      <c r="AC267" s="100"/>
    </row>
    <row r="268" spans="1:29" ht="12.75" customHeight="1">
      <c r="A268" s="178" t="s">
        <v>368</v>
      </c>
      <c r="B268" s="228">
        <v>719</v>
      </c>
      <c r="C268" s="107">
        <v>900</v>
      </c>
      <c r="D268" s="246">
        <v>474</v>
      </c>
      <c r="E268" s="108">
        <v>731</v>
      </c>
      <c r="F268" s="107">
        <v>452</v>
      </c>
      <c r="G268" s="107">
        <v>700</v>
      </c>
      <c r="H268" s="246">
        <v>300</v>
      </c>
      <c r="I268" s="108">
        <v>408</v>
      </c>
      <c r="J268" s="246">
        <v>329</v>
      </c>
      <c r="K268" s="108">
        <v>480</v>
      </c>
      <c r="L268" s="246" t="s">
        <v>488</v>
      </c>
      <c r="M268" s="108" t="s">
        <v>488</v>
      </c>
      <c r="N268" s="246">
        <v>28</v>
      </c>
      <c r="O268" s="108">
        <v>126</v>
      </c>
      <c r="P268" s="246">
        <v>32</v>
      </c>
      <c r="Q268" s="108">
        <v>51</v>
      </c>
      <c r="R268" s="246">
        <v>29</v>
      </c>
      <c r="S268" s="108">
        <v>47</v>
      </c>
      <c r="T268" s="246" t="s">
        <v>488</v>
      </c>
      <c r="U268" s="108">
        <v>5</v>
      </c>
      <c r="V268" s="246">
        <v>0</v>
      </c>
      <c r="W268" s="108">
        <v>0</v>
      </c>
      <c r="X268" s="107">
        <v>0</v>
      </c>
      <c r="Y268" s="238">
        <v>0</v>
      </c>
      <c r="Z268" s="107">
        <v>1185</v>
      </c>
      <c r="AA268" s="107">
        <v>1515</v>
      </c>
      <c r="AB268" s="100"/>
      <c r="AC268" s="100"/>
    </row>
    <row r="269" spans="1:29" ht="12.75" customHeight="1">
      <c r="A269" s="176" t="s">
        <v>369</v>
      </c>
      <c r="B269" s="177">
        <v>5791</v>
      </c>
      <c r="C269" s="177">
        <v>7480</v>
      </c>
      <c r="D269" s="244">
        <v>4674</v>
      </c>
      <c r="E269" s="185">
        <v>6735</v>
      </c>
      <c r="F269" s="177">
        <v>4384</v>
      </c>
      <c r="G269" s="177">
        <v>6330</v>
      </c>
      <c r="H269" s="244">
        <v>2401</v>
      </c>
      <c r="I269" s="185">
        <v>3240</v>
      </c>
      <c r="J269" s="244">
        <v>2051</v>
      </c>
      <c r="K269" s="185">
        <v>3012</v>
      </c>
      <c r="L269" s="244">
        <v>965</v>
      </c>
      <c r="M269" s="185">
        <v>1345</v>
      </c>
      <c r="N269" s="244">
        <v>195</v>
      </c>
      <c r="O269" s="185">
        <v>739</v>
      </c>
      <c r="P269" s="244">
        <v>183</v>
      </c>
      <c r="Q269" s="185">
        <v>344</v>
      </c>
      <c r="R269" s="244">
        <v>132</v>
      </c>
      <c r="S269" s="185">
        <v>242</v>
      </c>
      <c r="T269" s="244">
        <v>17</v>
      </c>
      <c r="U269" s="185">
        <v>20</v>
      </c>
      <c r="V269" s="244">
        <v>26</v>
      </c>
      <c r="W269" s="185">
        <v>31</v>
      </c>
      <c r="X269" s="177">
        <v>7</v>
      </c>
      <c r="Y269" s="245">
        <v>14</v>
      </c>
      <c r="Z269" s="177">
        <v>9306</v>
      </c>
      <c r="AA269" s="177">
        <v>11634</v>
      </c>
      <c r="AB269" s="100"/>
      <c r="AC269" s="100"/>
    </row>
    <row r="270" spans="1:29" ht="12.75" customHeight="1">
      <c r="A270" s="178" t="s">
        <v>370</v>
      </c>
      <c r="B270" s="228">
        <v>674</v>
      </c>
      <c r="C270" s="107">
        <v>867</v>
      </c>
      <c r="D270" s="246">
        <v>629</v>
      </c>
      <c r="E270" s="108">
        <v>880</v>
      </c>
      <c r="F270" s="107">
        <v>629</v>
      </c>
      <c r="G270" s="107">
        <v>879</v>
      </c>
      <c r="H270" s="246">
        <v>111</v>
      </c>
      <c r="I270" s="108">
        <v>139</v>
      </c>
      <c r="J270" s="246">
        <v>226</v>
      </c>
      <c r="K270" s="108">
        <v>343</v>
      </c>
      <c r="L270" s="246">
        <v>11</v>
      </c>
      <c r="M270" s="108">
        <v>11</v>
      </c>
      <c r="N270" s="246">
        <v>19</v>
      </c>
      <c r="O270" s="108">
        <v>82</v>
      </c>
      <c r="P270" s="246">
        <v>6</v>
      </c>
      <c r="Q270" s="108">
        <v>28</v>
      </c>
      <c r="R270" s="246">
        <v>14</v>
      </c>
      <c r="S270" s="108">
        <v>40</v>
      </c>
      <c r="T270" s="246" t="s">
        <v>488</v>
      </c>
      <c r="U270" s="108" t="s">
        <v>488</v>
      </c>
      <c r="V270" s="246">
        <v>0</v>
      </c>
      <c r="W270" s="108">
        <v>0</v>
      </c>
      <c r="X270" s="107">
        <v>0</v>
      </c>
      <c r="Y270" s="238">
        <v>0</v>
      </c>
      <c r="Z270" s="107">
        <v>1012</v>
      </c>
      <c r="AA270" s="107">
        <v>1255</v>
      </c>
      <c r="AB270" s="100"/>
      <c r="AC270" s="100"/>
    </row>
    <row r="271" spans="1:29" ht="12.75" customHeight="1">
      <c r="A271" s="178" t="s">
        <v>371</v>
      </c>
      <c r="B271" s="228">
        <v>664</v>
      </c>
      <c r="C271" s="107">
        <v>836</v>
      </c>
      <c r="D271" s="246">
        <v>349</v>
      </c>
      <c r="E271" s="108">
        <v>532</v>
      </c>
      <c r="F271" s="107">
        <v>348</v>
      </c>
      <c r="G271" s="107">
        <v>531</v>
      </c>
      <c r="H271" s="246">
        <v>182</v>
      </c>
      <c r="I271" s="108">
        <v>273</v>
      </c>
      <c r="J271" s="246">
        <v>11</v>
      </c>
      <c r="K271" s="108">
        <v>20</v>
      </c>
      <c r="L271" s="246" t="s">
        <v>488</v>
      </c>
      <c r="M271" s="108" t="s">
        <v>488</v>
      </c>
      <c r="N271" s="246">
        <v>8</v>
      </c>
      <c r="O271" s="108">
        <v>53</v>
      </c>
      <c r="P271" s="246">
        <v>19</v>
      </c>
      <c r="Q271" s="108">
        <v>33</v>
      </c>
      <c r="R271" s="246">
        <v>5</v>
      </c>
      <c r="S271" s="108">
        <v>14</v>
      </c>
      <c r="T271" s="246">
        <v>5</v>
      </c>
      <c r="U271" s="108">
        <v>6</v>
      </c>
      <c r="V271" s="246">
        <v>7</v>
      </c>
      <c r="W271" s="108">
        <v>9</v>
      </c>
      <c r="X271" s="107">
        <v>0</v>
      </c>
      <c r="Y271" s="238">
        <v>0</v>
      </c>
      <c r="Z271" s="107">
        <v>816</v>
      </c>
      <c r="AA271" s="107">
        <v>1028</v>
      </c>
      <c r="AB271" s="100"/>
      <c r="AC271" s="100"/>
    </row>
    <row r="272" spans="1:29" ht="12.75" customHeight="1">
      <c r="A272" s="178" t="s">
        <v>372</v>
      </c>
      <c r="B272" s="228">
        <v>605</v>
      </c>
      <c r="C272" s="107">
        <v>788</v>
      </c>
      <c r="D272" s="246">
        <v>518</v>
      </c>
      <c r="E272" s="108">
        <v>753</v>
      </c>
      <c r="F272" s="107">
        <v>453</v>
      </c>
      <c r="G272" s="107">
        <v>663</v>
      </c>
      <c r="H272" s="246">
        <v>221</v>
      </c>
      <c r="I272" s="108">
        <v>263</v>
      </c>
      <c r="J272" s="246">
        <v>230</v>
      </c>
      <c r="K272" s="108">
        <v>351</v>
      </c>
      <c r="L272" s="246">
        <v>120</v>
      </c>
      <c r="M272" s="108">
        <v>189</v>
      </c>
      <c r="N272" s="246">
        <v>35</v>
      </c>
      <c r="O272" s="108">
        <v>100</v>
      </c>
      <c r="P272" s="246">
        <v>14</v>
      </c>
      <c r="Q272" s="108">
        <v>26</v>
      </c>
      <c r="R272" s="246">
        <v>16</v>
      </c>
      <c r="S272" s="108">
        <v>21</v>
      </c>
      <c r="T272" s="246">
        <v>7</v>
      </c>
      <c r="U272" s="108">
        <v>7</v>
      </c>
      <c r="V272" s="246" t="s">
        <v>488</v>
      </c>
      <c r="W272" s="108" t="s">
        <v>488</v>
      </c>
      <c r="X272" s="107">
        <v>0</v>
      </c>
      <c r="Y272" s="238">
        <v>0</v>
      </c>
      <c r="Z272" s="107">
        <v>969</v>
      </c>
      <c r="AA272" s="107">
        <v>1203</v>
      </c>
      <c r="AB272" s="100"/>
      <c r="AC272" s="100"/>
    </row>
    <row r="273" spans="1:29" ht="12.75" customHeight="1">
      <c r="A273" s="178" t="s">
        <v>373</v>
      </c>
      <c r="B273" s="228">
        <v>1835</v>
      </c>
      <c r="C273" s="107">
        <v>2406</v>
      </c>
      <c r="D273" s="246">
        <v>1417</v>
      </c>
      <c r="E273" s="108">
        <v>2100</v>
      </c>
      <c r="F273" s="107">
        <v>1391</v>
      </c>
      <c r="G273" s="107">
        <v>2062</v>
      </c>
      <c r="H273" s="246">
        <v>1038</v>
      </c>
      <c r="I273" s="108">
        <v>1370</v>
      </c>
      <c r="J273" s="246">
        <v>712</v>
      </c>
      <c r="K273" s="108">
        <v>1019</v>
      </c>
      <c r="L273" s="246">
        <v>307</v>
      </c>
      <c r="M273" s="108">
        <v>403</v>
      </c>
      <c r="N273" s="246">
        <v>74</v>
      </c>
      <c r="O273" s="108">
        <v>300</v>
      </c>
      <c r="P273" s="246">
        <v>67</v>
      </c>
      <c r="Q273" s="108">
        <v>99</v>
      </c>
      <c r="R273" s="246">
        <v>66</v>
      </c>
      <c r="S273" s="108">
        <v>104</v>
      </c>
      <c r="T273" s="246">
        <v>0</v>
      </c>
      <c r="U273" s="108">
        <v>0</v>
      </c>
      <c r="V273" s="246">
        <v>4</v>
      </c>
      <c r="W273" s="108">
        <v>4</v>
      </c>
      <c r="X273" s="107">
        <v>0</v>
      </c>
      <c r="Y273" s="238">
        <v>0</v>
      </c>
      <c r="Z273" s="107">
        <v>3251</v>
      </c>
      <c r="AA273" s="107">
        <v>4054</v>
      </c>
      <c r="AB273" s="100"/>
      <c r="AC273" s="100"/>
    </row>
    <row r="274" spans="1:29" ht="12.75" customHeight="1">
      <c r="A274" s="178" t="s">
        <v>374</v>
      </c>
      <c r="B274" s="228">
        <v>386</v>
      </c>
      <c r="C274" s="107">
        <v>518</v>
      </c>
      <c r="D274" s="246">
        <v>462</v>
      </c>
      <c r="E274" s="108">
        <v>616</v>
      </c>
      <c r="F274" s="107">
        <v>361</v>
      </c>
      <c r="G274" s="107">
        <v>504</v>
      </c>
      <c r="H274" s="246">
        <v>162</v>
      </c>
      <c r="I274" s="108">
        <v>219</v>
      </c>
      <c r="J274" s="246">
        <v>213</v>
      </c>
      <c r="K274" s="108">
        <v>296</v>
      </c>
      <c r="L274" s="246">
        <v>119</v>
      </c>
      <c r="M274" s="108">
        <v>172</v>
      </c>
      <c r="N274" s="246">
        <v>15</v>
      </c>
      <c r="O274" s="108">
        <v>99</v>
      </c>
      <c r="P274" s="246">
        <v>14</v>
      </c>
      <c r="Q274" s="108">
        <v>18</v>
      </c>
      <c r="R274" s="246">
        <v>10</v>
      </c>
      <c r="S274" s="108">
        <v>14</v>
      </c>
      <c r="T274" s="246" t="s">
        <v>488</v>
      </c>
      <c r="U274" s="108" t="s">
        <v>488</v>
      </c>
      <c r="V274" s="246">
        <v>0</v>
      </c>
      <c r="W274" s="108">
        <v>0</v>
      </c>
      <c r="X274" s="107">
        <v>0</v>
      </c>
      <c r="Y274" s="238">
        <v>0</v>
      </c>
      <c r="Z274" s="107">
        <v>632</v>
      </c>
      <c r="AA274" s="107">
        <v>804</v>
      </c>
      <c r="AB274" s="100"/>
      <c r="AC274" s="100"/>
    </row>
    <row r="275" spans="1:29" ht="12.75" customHeight="1">
      <c r="A275" s="178" t="s">
        <v>375</v>
      </c>
      <c r="B275" s="228">
        <v>278</v>
      </c>
      <c r="C275" s="107">
        <v>324</v>
      </c>
      <c r="D275" s="246">
        <v>261</v>
      </c>
      <c r="E275" s="108">
        <v>340</v>
      </c>
      <c r="F275" s="107">
        <v>232</v>
      </c>
      <c r="G275" s="107">
        <v>289</v>
      </c>
      <c r="H275" s="246">
        <v>49</v>
      </c>
      <c r="I275" s="108">
        <v>96</v>
      </c>
      <c r="J275" s="246">
        <v>184</v>
      </c>
      <c r="K275" s="108">
        <v>218</v>
      </c>
      <c r="L275" s="246">
        <v>54</v>
      </c>
      <c r="M275" s="108">
        <v>71</v>
      </c>
      <c r="N275" s="246">
        <v>14</v>
      </c>
      <c r="O275" s="108">
        <v>33</v>
      </c>
      <c r="P275" s="246">
        <v>10</v>
      </c>
      <c r="Q275" s="108">
        <v>18</v>
      </c>
      <c r="R275" s="246">
        <v>0</v>
      </c>
      <c r="S275" s="108">
        <v>0</v>
      </c>
      <c r="T275" s="246">
        <v>0</v>
      </c>
      <c r="U275" s="108">
        <v>0</v>
      </c>
      <c r="V275" s="246" t="s">
        <v>488</v>
      </c>
      <c r="W275" s="108" t="s">
        <v>488</v>
      </c>
      <c r="X275" s="107" t="s">
        <v>488</v>
      </c>
      <c r="Y275" s="238">
        <v>6</v>
      </c>
      <c r="Z275" s="107">
        <v>412</v>
      </c>
      <c r="AA275" s="107">
        <v>540</v>
      </c>
      <c r="AB275" s="100"/>
      <c r="AC275" s="100"/>
    </row>
    <row r="276" spans="1:29" ht="12.75" customHeight="1">
      <c r="A276" s="178" t="s">
        <v>376</v>
      </c>
      <c r="B276" s="228">
        <v>1349</v>
      </c>
      <c r="C276" s="107">
        <v>1745</v>
      </c>
      <c r="D276" s="246">
        <v>1039</v>
      </c>
      <c r="E276" s="108">
        <v>1523</v>
      </c>
      <c r="F276" s="107">
        <v>971</v>
      </c>
      <c r="G276" s="107">
        <v>1411</v>
      </c>
      <c r="H276" s="246">
        <v>638</v>
      </c>
      <c r="I276" s="108">
        <v>884</v>
      </c>
      <c r="J276" s="246">
        <v>475</v>
      </c>
      <c r="K276" s="108">
        <v>766</v>
      </c>
      <c r="L276" s="246">
        <v>351</v>
      </c>
      <c r="M276" s="108">
        <v>496</v>
      </c>
      <c r="N276" s="246">
        <v>30</v>
      </c>
      <c r="O276" s="108">
        <v>73</v>
      </c>
      <c r="P276" s="246">
        <v>53</v>
      </c>
      <c r="Q276" s="108">
        <v>122</v>
      </c>
      <c r="R276" s="246">
        <v>21</v>
      </c>
      <c r="S276" s="108">
        <v>50</v>
      </c>
      <c r="T276" s="246" t="s">
        <v>488</v>
      </c>
      <c r="U276" s="108">
        <v>4</v>
      </c>
      <c r="V276" s="246">
        <v>11</v>
      </c>
      <c r="W276" s="108">
        <v>14</v>
      </c>
      <c r="X276" s="107">
        <v>4</v>
      </c>
      <c r="Y276" s="238">
        <v>8</v>
      </c>
      <c r="Z276" s="107">
        <v>2215</v>
      </c>
      <c r="AA276" s="107">
        <v>2766</v>
      </c>
      <c r="AB276" s="100"/>
      <c r="AC276" s="100"/>
    </row>
    <row r="277" spans="1:29" ht="12.75" customHeight="1">
      <c r="A277" s="176" t="s">
        <v>377</v>
      </c>
      <c r="B277" s="177">
        <v>3172</v>
      </c>
      <c r="C277" s="177">
        <v>4079</v>
      </c>
      <c r="D277" s="244">
        <v>2767</v>
      </c>
      <c r="E277" s="185">
        <v>3846</v>
      </c>
      <c r="F277" s="177">
        <v>2285</v>
      </c>
      <c r="G277" s="177">
        <v>3314</v>
      </c>
      <c r="H277" s="244">
        <v>1162</v>
      </c>
      <c r="I277" s="185">
        <v>1598</v>
      </c>
      <c r="J277" s="244">
        <v>1197</v>
      </c>
      <c r="K277" s="185">
        <v>1687</v>
      </c>
      <c r="L277" s="244">
        <v>205</v>
      </c>
      <c r="M277" s="185">
        <v>305</v>
      </c>
      <c r="N277" s="244">
        <v>172</v>
      </c>
      <c r="O277" s="185">
        <v>741</v>
      </c>
      <c r="P277" s="244">
        <v>32</v>
      </c>
      <c r="Q277" s="185">
        <v>75</v>
      </c>
      <c r="R277" s="244">
        <v>125</v>
      </c>
      <c r="S277" s="185">
        <v>215</v>
      </c>
      <c r="T277" s="244">
        <v>17</v>
      </c>
      <c r="U277" s="185">
        <v>22</v>
      </c>
      <c r="V277" s="244">
        <v>4</v>
      </c>
      <c r="W277" s="185">
        <v>11</v>
      </c>
      <c r="X277" s="248">
        <v>181</v>
      </c>
      <c r="Y277" s="245">
        <v>226</v>
      </c>
      <c r="Z277" s="177">
        <v>5187</v>
      </c>
      <c r="AA277" s="177">
        <v>6409</v>
      </c>
      <c r="AB277" s="100"/>
      <c r="AC277" s="100"/>
    </row>
    <row r="278" spans="1:29" ht="12.75" customHeight="1">
      <c r="A278" s="178" t="s">
        <v>378</v>
      </c>
      <c r="B278" s="228">
        <v>211</v>
      </c>
      <c r="C278" s="107">
        <v>274</v>
      </c>
      <c r="D278" s="246">
        <v>187</v>
      </c>
      <c r="E278" s="108">
        <v>253</v>
      </c>
      <c r="F278" s="107">
        <v>162</v>
      </c>
      <c r="G278" s="107">
        <v>227</v>
      </c>
      <c r="H278" s="246">
        <v>88</v>
      </c>
      <c r="I278" s="108">
        <v>115</v>
      </c>
      <c r="J278" s="246">
        <v>149</v>
      </c>
      <c r="K278" s="108">
        <v>201</v>
      </c>
      <c r="L278" s="246">
        <v>12</v>
      </c>
      <c r="M278" s="108">
        <v>17</v>
      </c>
      <c r="N278" s="246">
        <v>16</v>
      </c>
      <c r="O278" s="108">
        <v>64</v>
      </c>
      <c r="P278" s="246">
        <v>0</v>
      </c>
      <c r="Q278" s="108">
        <v>0</v>
      </c>
      <c r="R278" s="246">
        <v>6</v>
      </c>
      <c r="S278" s="108">
        <v>6</v>
      </c>
      <c r="T278" s="246">
        <v>0</v>
      </c>
      <c r="U278" s="108" t="s">
        <v>488</v>
      </c>
      <c r="V278" s="246">
        <v>0</v>
      </c>
      <c r="W278" s="108" t="s">
        <v>488</v>
      </c>
      <c r="X278" s="107" t="s">
        <v>488</v>
      </c>
      <c r="Y278" s="238" t="s">
        <v>488</v>
      </c>
      <c r="Z278" s="107">
        <v>367</v>
      </c>
      <c r="AA278" s="107">
        <v>440</v>
      </c>
      <c r="AB278" s="100"/>
      <c r="AC278" s="100"/>
    </row>
    <row r="279" spans="1:29" ht="12.75" customHeight="1">
      <c r="A279" s="178" t="s">
        <v>379</v>
      </c>
      <c r="B279" s="228">
        <v>160</v>
      </c>
      <c r="C279" s="107">
        <v>217</v>
      </c>
      <c r="D279" s="246">
        <v>147</v>
      </c>
      <c r="E279" s="108">
        <v>207</v>
      </c>
      <c r="F279" s="107">
        <v>137</v>
      </c>
      <c r="G279" s="107">
        <v>194</v>
      </c>
      <c r="H279" s="246">
        <v>73</v>
      </c>
      <c r="I279" s="108">
        <v>113</v>
      </c>
      <c r="J279" s="246">
        <v>88</v>
      </c>
      <c r="K279" s="108">
        <v>123</v>
      </c>
      <c r="L279" s="246">
        <v>16</v>
      </c>
      <c r="M279" s="108">
        <v>18</v>
      </c>
      <c r="N279" s="246">
        <v>6</v>
      </c>
      <c r="O279" s="108">
        <v>41</v>
      </c>
      <c r="P279" s="246">
        <v>0</v>
      </c>
      <c r="Q279" s="108">
        <v>0</v>
      </c>
      <c r="R279" s="246">
        <v>14</v>
      </c>
      <c r="S279" s="108">
        <v>21</v>
      </c>
      <c r="T279" s="246" t="s">
        <v>488</v>
      </c>
      <c r="U279" s="108" t="s">
        <v>488</v>
      </c>
      <c r="V279" s="246">
        <v>0</v>
      </c>
      <c r="W279" s="108">
        <v>0</v>
      </c>
      <c r="X279" s="107">
        <v>0</v>
      </c>
      <c r="Y279" s="238">
        <v>0</v>
      </c>
      <c r="Z279" s="107">
        <v>281</v>
      </c>
      <c r="AA279" s="107">
        <v>370</v>
      </c>
      <c r="AB279" s="100"/>
      <c r="AC279" s="100"/>
    </row>
    <row r="280" spans="1:29" ht="12.75" customHeight="1">
      <c r="A280" s="178" t="s">
        <v>380</v>
      </c>
      <c r="B280" s="228">
        <v>333</v>
      </c>
      <c r="C280" s="107">
        <v>428</v>
      </c>
      <c r="D280" s="246">
        <v>253</v>
      </c>
      <c r="E280" s="108">
        <v>350</v>
      </c>
      <c r="F280" s="107">
        <v>236</v>
      </c>
      <c r="G280" s="107">
        <v>331</v>
      </c>
      <c r="H280" s="246">
        <v>82</v>
      </c>
      <c r="I280" s="108">
        <v>113</v>
      </c>
      <c r="J280" s="246">
        <v>165</v>
      </c>
      <c r="K280" s="108">
        <v>223</v>
      </c>
      <c r="L280" s="246" t="s">
        <v>488</v>
      </c>
      <c r="M280" s="108">
        <v>5</v>
      </c>
      <c r="N280" s="246">
        <v>14</v>
      </c>
      <c r="O280" s="108">
        <v>62</v>
      </c>
      <c r="P280" s="246">
        <v>0</v>
      </c>
      <c r="Q280" s="108">
        <v>0</v>
      </c>
      <c r="R280" s="246">
        <v>10</v>
      </c>
      <c r="S280" s="108">
        <v>15</v>
      </c>
      <c r="T280" s="246" t="s">
        <v>488</v>
      </c>
      <c r="U280" s="108" t="s">
        <v>488</v>
      </c>
      <c r="V280" s="246">
        <v>0</v>
      </c>
      <c r="W280" s="108">
        <v>0</v>
      </c>
      <c r="X280" s="107">
        <v>170</v>
      </c>
      <c r="Y280" s="238">
        <v>206</v>
      </c>
      <c r="Z280" s="107">
        <v>529</v>
      </c>
      <c r="AA280" s="107">
        <v>636</v>
      </c>
      <c r="AB280" s="100"/>
      <c r="AC280" s="100"/>
    </row>
    <row r="281" spans="1:29" ht="12.75" customHeight="1">
      <c r="A281" s="178" t="s">
        <v>381</v>
      </c>
      <c r="B281" s="228">
        <v>282</v>
      </c>
      <c r="C281" s="107">
        <v>384</v>
      </c>
      <c r="D281" s="246">
        <v>311</v>
      </c>
      <c r="E281" s="108">
        <v>437</v>
      </c>
      <c r="F281" s="107">
        <v>194</v>
      </c>
      <c r="G281" s="107">
        <v>322</v>
      </c>
      <c r="H281" s="246">
        <v>140</v>
      </c>
      <c r="I281" s="108">
        <v>207</v>
      </c>
      <c r="J281" s="246">
        <v>132</v>
      </c>
      <c r="K281" s="108">
        <v>199</v>
      </c>
      <c r="L281" s="246">
        <v>0</v>
      </c>
      <c r="M281" s="108">
        <v>0</v>
      </c>
      <c r="N281" s="246">
        <v>15</v>
      </c>
      <c r="O281" s="108">
        <v>78</v>
      </c>
      <c r="P281" s="246">
        <v>8</v>
      </c>
      <c r="Q281" s="108">
        <v>18</v>
      </c>
      <c r="R281" s="246">
        <v>7</v>
      </c>
      <c r="S281" s="108">
        <v>22</v>
      </c>
      <c r="T281" s="246">
        <v>0</v>
      </c>
      <c r="U281" s="108">
        <v>0</v>
      </c>
      <c r="V281" s="246">
        <v>0</v>
      </c>
      <c r="W281" s="108">
        <v>0</v>
      </c>
      <c r="X281" s="107">
        <v>9</v>
      </c>
      <c r="Y281" s="238">
        <v>17</v>
      </c>
      <c r="Z281" s="107">
        <v>468</v>
      </c>
      <c r="AA281" s="107">
        <v>617</v>
      </c>
      <c r="AB281" s="100"/>
      <c r="AC281" s="100"/>
    </row>
    <row r="282" spans="1:29" ht="12.75" customHeight="1">
      <c r="A282" s="178" t="s">
        <v>382</v>
      </c>
      <c r="B282" s="228">
        <v>184</v>
      </c>
      <c r="C282" s="107">
        <v>236</v>
      </c>
      <c r="D282" s="246">
        <v>116</v>
      </c>
      <c r="E282" s="108">
        <v>182</v>
      </c>
      <c r="F282" s="107">
        <v>113</v>
      </c>
      <c r="G282" s="107">
        <v>179</v>
      </c>
      <c r="H282" s="246">
        <v>74</v>
      </c>
      <c r="I282" s="108">
        <v>104</v>
      </c>
      <c r="J282" s="246">
        <v>26</v>
      </c>
      <c r="K282" s="108">
        <v>42</v>
      </c>
      <c r="L282" s="246" t="s">
        <v>488</v>
      </c>
      <c r="M282" s="108" t="s">
        <v>488</v>
      </c>
      <c r="N282" s="246">
        <v>11</v>
      </c>
      <c r="O282" s="108">
        <v>44</v>
      </c>
      <c r="P282" s="246">
        <v>0</v>
      </c>
      <c r="Q282" s="108">
        <v>0</v>
      </c>
      <c r="R282" s="246">
        <v>6</v>
      </c>
      <c r="S282" s="108">
        <v>16</v>
      </c>
      <c r="T282" s="246">
        <v>0</v>
      </c>
      <c r="U282" s="108">
        <v>0</v>
      </c>
      <c r="V282" s="246">
        <v>0</v>
      </c>
      <c r="W282" s="108">
        <v>0</v>
      </c>
      <c r="X282" s="107">
        <v>0</v>
      </c>
      <c r="Y282" s="238">
        <v>0</v>
      </c>
      <c r="Z282" s="107">
        <v>281</v>
      </c>
      <c r="AA282" s="107">
        <v>359</v>
      </c>
      <c r="AB282" s="100"/>
      <c r="AC282" s="100"/>
    </row>
    <row r="283" spans="1:29" ht="12.75" customHeight="1">
      <c r="A283" s="178" t="s">
        <v>383</v>
      </c>
      <c r="B283" s="228">
        <v>336</v>
      </c>
      <c r="C283" s="107">
        <v>434</v>
      </c>
      <c r="D283" s="246">
        <v>300</v>
      </c>
      <c r="E283" s="108">
        <v>426</v>
      </c>
      <c r="F283" s="107">
        <v>286</v>
      </c>
      <c r="G283" s="107">
        <v>416</v>
      </c>
      <c r="H283" s="246">
        <v>160</v>
      </c>
      <c r="I283" s="108">
        <v>224</v>
      </c>
      <c r="J283" s="246">
        <v>139</v>
      </c>
      <c r="K283" s="108">
        <v>201</v>
      </c>
      <c r="L283" s="246">
        <v>12</v>
      </c>
      <c r="M283" s="108">
        <v>17</v>
      </c>
      <c r="N283" s="246">
        <v>34</v>
      </c>
      <c r="O283" s="108">
        <v>140</v>
      </c>
      <c r="P283" s="246">
        <v>0</v>
      </c>
      <c r="Q283" s="108">
        <v>0</v>
      </c>
      <c r="R283" s="246">
        <v>10</v>
      </c>
      <c r="S283" s="108">
        <v>17</v>
      </c>
      <c r="T283" s="246" t="s">
        <v>488</v>
      </c>
      <c r="U283" s="108" t="s">
        <v>488</v>
      </c>
      <c r="V283" s="246">
        <v>4</v>
      </c>
      <c r="W283" s="108">
        <v>9</v>
      </c>
      <c r="X283" s="107">
        <v>0</v>
      </c>
      <c r="Y283" s="238">
        <v>0</v>
      </c>
      <c r="Z283" s="107">
        <v>594</v>
      </c>
      <c r="AA283" s="107">
        <v>743</v>
      </c>
      <c r="AB283" s="100"/>
      <c r="AC283" s="100"/>
    </row>
    <row r="284" spans="1:29" ht="12.75" customHeight="1">
      <c r="A284" s="178" t="s">
        <v>384</v>
      </c>
      <c r="B284" s="228">
        <v>157</v>
      </c>
      <c r="C284" s="107">
        <v>210</v>
      </c>
      <c r="D284" s="246">
        <v>161</v>
      </c>
      <c r="E284" s="108">
        <v>221</v>
      </c>
      <c r="F284" s="107">
        <v>161</v>
      </c>
      <c r="G284" s="107">
        <v>221</v>
      </c>
      <c r="H284" s="246">
        <v>82</v>
      </c>
      <c r="I284" s="108">
        <v>109</v>
      </c>
      <c r="J284" s="246">
        <v>76</v>
      </c>
      <c r="K284" s="108">
        <v>115</v>
      </c>
      <c r="L284" s="246">
        <v>14</v>
      </c>
      <c r="M284" s="108">
        <v>24</v>
      </c>
      <c r="N284" s="246">
        <v>11</v>
      </c>
      <c r="O284" s="108">
        <v>59</v>
      </c>
      <c r="P284" s="246">
        <v>0</v>
      </c>
      <c r="Q284" s="108">
        <v>0</v>
      </c>
      <c r="R284" s="246">
        <v>8</v>
      </c>
      <c r="S284" s="108">
        <v>11</v>
      </c>
      <c r="T284" s="246" t="s">
        <v>488</v>
      </c>
      <c r="U284" s="108" t="s">
        <v>488</v>
      </c>
      <c r="V284" s="246">
        <v>0</v>
      </c>
      <c r="W284" s="108" t="s">
        <v>488</v>
      </c>
      <c r="X284" s="107">
        <v>0</v>
      </c>
      <c r="Y284" s="238">
        <v>0</v>
      </c>
      <c r="Z284" s="107">
        <v>303</v>
      </c>
      <c r="AA284" s="107">
        <v>379</v>
      </c>
      <c r="AB284" s="100"/>
      <c r="AC284" s="100"/>
    </row>
    <row r="285" spans="1:29" ht="12.75" customHeight="1">
      <c r="A285" s="178" t="s">
        <v>385</v>
      </c>
      <c r="B285" s="228">
        <v>1509</v>
      </c>
      <c r="C285" s="107">
        <v>1905</v>
      </c>
      <c r="D285" s="246">
        <v>1292</v>
      </c>
      <c r="E285" s="108">
        <v>1776</v>
      </c>
      <c r="F285" s="107">
        <v>996</v>
      </c>
      <c r="G285" s="107">
        <v>1428</v>
      </c>
      <c r="H285" s="246">
        <v>463</v>
      </c>
      <c r="I285" s="108">
        <v>613</v>
      </c>
      <c r="J285" s="246">
        <v>422</v>
      </c>
      <c r="K285" s="108">
        <v>584</v>
      </c>
      <c r="L285" s="246">
        <v>146</v>
      </c>
      <c r="M285" s="108">
        <v>221</v>
      </c>
      <c r="N285" s="246">
        <v>65</v>
      </c>
      <c r="O285" s="108">
        <v>253</v>
      </c>
      <c r="P285" s="246">
        <v>24</v>
      </c>
      <c r="Q285" s="108">
        <v>57</v>
      </c>
      <c r="R285" s="246">
        <v>64</v>
      </c>
      <c r="S285" s="108">
        <v>107</v>
      </c>
      <c r="T285" s="246">
        <v>9</v>
      </c>
      <c r="U285" s="108">
        <v>12</v>
      </c>
      <c r="V285" s="246">
        <v>0</v>
      </c>
      <c r="W285" s="108">
        <v>0</v>
      </c>
      <c r="X285" s="107">
        <v>0</v>
      </c>
      <c r="Y285" s="238">
        <v>0</v>
      </c>
      <c r="Z285" s="107">
        <v>2365</v>
      </c>
      <c r="AA285" s="107">
        <v>2880</v>
      </c>
      <c r="AB285" s="100"/>
      <c r="AC285" s="100"/>
    </row>
    <row r="286" spans="1:29" ht="12.75" customHeight="1">
      <c r="A286" s="176" t="s">
        <v>386</v>
      </c>
      <c r="B286" s="177">
        <v>5068</v>
      </c>
      <c r="C286" s="177">
        <v>6515</v>
      </c>
      <c r="D286" s="244">
        <v>4977</v>
      </c>
      <c r="E286" s="185">
        <v>6851</v>
      </c>
      <c r="F286" s="177">
        <v>4449</v>
      </c>
      <c r="G286" s="177">
        <v>6266</v>
      </c>
      <c r="H286" s="244">
        <v>2638</v>
      </c>
      <c r="I286" s="185">
        <v>3512</v>
      </c>
      <c r="J286" s="244">
        <v>1915</v>
      </c>
      <c r="K286" s="185">
        <v>3041</v>
      </c>
      <c r="L286" s="244">
        <v>381</v>
      </c>
      <c r="M286" s="185">
        <v>568</v>
      </c>
      <c r="N286" s="244">
        <v>248</v>
      </c>
      <c r="O286" s="185">
        <v>1075</v>
      </c>
      <c r="P286" s="244">
        <v>306</v>
      </c>
      <c r="Q286" s="185">
        <v>470</v>
      </c>
      <c r="R286" s="244">
        <v>157</v>
      </c>
      <c r="S286" s="185">
        <v>383</v>
      </c>
      <c r="T286" s="244">
        <v>298</v>
      </c>
      <c r="U286" s="185">
        <v>418</v>
      </c>
      <c r="V286" s="244">
        <v>171</v>
      </c>
      <c r="W286" s="185">
        <v>252</v>
      </c>
      <c r="X286" s="177">
        <v>179</v>
      </c>
      <c r="Y286" s="245">
        <v>271</v>
      </c>
      <c r="Z286" s="177">
        <v>9305</v>
      </c>
      <c r="AA286" s="177">
        <v>11455</v>
      </c>
      <c r="AB286" s="100"/>
      <c r="AC286" s="100"/>
    </row>
    <row r="287" spans="1:29" ht="12.75" customHeight="1">
      <c r="A287" s="178" t="s">
        <v>387</v>
      </c>
      <c r="B287" s="228">
        <v>72</v>
      </c>
      <c r="C287" s="107">
        <v>90</v>
      </c>
      <c r="D287" s="246">
        <v>64</v>
      </c>
      <c r="E287" s="108">
        <v>86</v>
      </c>
      <c r="F287" s="107">
        <v>64</v>
      </c>
      <c r="G287" s="107">
        <v>85</v>
      </c>
      <c r="H287" s="246">
        <v>6</v>
      </c>
      <c r="I287" s="108">
        <v>17</v>
      </c>
      <c r="J287" s="246">
        <v>35</v>
      </c>
      <c r="K287" s="108">
        <v>44</v>
      </c>
      <c r="L287" s="246">
        <v>0</v>
      </c>
      <c r="M287" s="108" t="s">
        <v>488</v>
      </c>
      <c r="N287" s="246">
        <v>6</v>
      </c>
      <c r="O287" s="108">
        <v>17</v>
      </c>
      <c r="P287" s="246">
        <v>0</v>
      </c>
      <c r="Q287" s="108">
        <v>0</v>
      </c>
      <c r="R287" s="246">
        <v>9</v>
      </c>
      <c r="S287" s="108">
        <v>11</v>
      </c>
      <c r="T287" s="246">
        <v>0</v>
      </c>
      <c r="U287" s="108">
        <v>0</v>
      </c>
      <c r="V287" s="246">
        <v>0</v>
      </c>
      <c r="W287" s="108">
        <v>0</v>
      </c>
      <c r="X287" s="107">
        <v>0</v>
      </c>
      <c r="Y287" s="238">
        <v>0</v>
      </c>
      <c r="Z287" s="107">
        <v>100</v>
      </c>
      <c r="AA287" s="107">
        <v>122</v>
      </c>
      <c r="AB287" s="100"/>
      <c r="AC287" s="100"/>
    </row>
    <row r="288" spans="1:29" ht="12.75" customHeight="1">
      <c r="A288" s="178" t="s">
        <v>388</v>
      </c>
      <c r="B288" s="228">
        <v>70</v>
      </c>
      <c r="C288" s="107">
        <v>99</v>
      </c>
      <c r="D288" s="246">
        <v>73</v>
      </c>
      <c r="E288" s="108">
        <v>93</v>
      </c>
      <c r="F288" s="107">
        <v>66</v>
      </c>
      <c r="G288" s="107">
        <v>88</v>
      </c>
      <c r="H288" s="246">
        <v>49</v>
      </c>
      <c r="I288" s="108">
        <v>63</v>
      </c>
      <c r="J288" s="246">
        <v>37</v>
      </c>
      <c r="K288" s="108">
        <v>60</v>
      </c>
      <c r="L288" s="246">
        <v>10</v>
      </c>
      <c r="M288" s="108">
        <v>12</v>
      </c>
      <c r="N288" s="246">
        <v>0</v>
      </c>
      <c r="O288" s="108">
        <v>15</v>
      </c>
      <c r="P288" s="246">
        <v>0</v>
      </c>
      <c r="Q288" s="108">
        <v>0</v>
      </c>
      <c r="R288" s="246" t="s">
        <v>488</v>
      </c>
      <c r="S288" s="108" t="s">
        <v>488</v>
      </c>
      <c r="T288" s="246">
        <v>0</v>
      </c>
      <c r="U288" s="108">
        <v>0</v>
      </c>
      <c r="V288" s="246">
        <v>0</v>
      </c>
      <c r="W288" s="108">
        <v>0</v>
      </c>
      <c r="X288" s="107">
        <v>0</v>
      </c>
      <c r="Y288" s="238">
        <v>0</v>
      </c>
      <c r="Z288" s="107">
        <v>140</v>
      </c>
      <c r="AA288" s="107">
        <v>175</v>
      </c>
      <c r="AB288" s="100"/>
      <c r="AC288" s="100"/>
    </row>
    <row r="289" spans="1:29" ht="12.75" customHeight="1">
      <c r="A289" s="178" t="s">
        <v>389</v>
      </c>
      <c r="B289" s="228">
        <v>252</v>
      </c>
      <c r="C289" s="107">
        <v>333</v>
      </c>
      <c r="D289" s="246">
        <v>307</v>
      </c>
      <c r="E289" s="108">
        <v>406</v>
      </c>
      <c r="F289" s="107">
        <v>234</v>
      </c>
      <c r="G289" s="107">
        <v>331</v>
      </c>
      <c r="H289" s="246">
        <v>137</v>
      </c>
      <c r="I289" s="108">
        <v>173</v>
      </c>
      <c r="J289" s="246" t="s">
        <v>488</v>
      </c>
      <c r="K289" s="108">
        <v>4</v>
      </c>
      <c r="L289" s="246">
        <v>4</v>
      </c>
      <c r="M289" s="108">
        <v>12</v>
      </c>
      <c r="N289" s="246">
        <v>18</v>
      </c>
      <c r="O289" s="108">
        <v>41</v>
      </c>
      <c r="P289" s="246">
        <v>6</v>
      </c>
      <c r="Q289" s="108">
        <v>10</v>
      </c>
      <c r="R289" s="246">
        <v>16</v>
      </c>
      <c r="S289" s="108">
        <v>30</v>
      </c>
      <c r="T289" s="246">
        <v>0</v>
      </c>
      <c r="U289" s="108">
        <v>0</v>
      </c>
      <c r="V289" s="246">
        <v>4</v>
      </c>
      <c r="W289" s="108">
        <v>5</v>
      </c>
      <c r="X289" s="107">
        <v>15</v>
      </c>
      <c r="Y289" s="238">
        <v>21</v>
      </c>
      <c r="Z289" s="107">
        <v>451</v>
      </c>
      <c r="AA289" s="107">
        <v>558</v>
      </c>
      <c r="AB289" s="100"/>
      <c r="AC289" s="100"/>
    </row>
    <row r="290" spans="1:29" ht="12.75" customHeight="1">
      <c r="A290" s="178" t="s">
        <v>390</v>
      </c>
      <c r="B290" s="228">
        <v>95</v>
      </c>
      <c r="C290" s="107">
        <v>124</v>
      </c>
      <c r="D290" s="246">
        <v>76</v>
      </c>
      <c r="E290" s="108">
        <v>101</v>
      </c>
      <c r="F290" s="107">
        <v>73</v>
      </c>
      <c r="G290" s="107">
        <v>98</v>
      </c>
      <c r="H290" s="246">
        <v>50</v>
      </c>
      <c r="I290" s="108">
        <v>62</v>
      </c>
      <c r="J290" s="246">
        <v>86</v>
      </c>
      <c r="K290" s="108">
        <v>109</v>
      </c>
      <c r="L290" s="246" t="s">
        <v>488</v>
      </c>
      <c r="M290" s="108" t="s">
        <v>488</v>
      </c>
      <c r="N290" s="246">
        <v>4</v>
      </c>
      <c r="O290" s="108">
        <v>21</v>
      </c>
      <c r="P290" s="246" t="s">
        <v>488</v>
      </c>
      <c r="Q290" s="108" t="s">
        <v>488</v>
      </c>
      <c r="R290" s="246">
        <v>4</v>
      </c>
      <c r="S290" s="108">
        <v>8</v>
      </c>
      <c r="T290" s="246">
        <v>0</v>
      </c>
      <c r="U290" s="108">
        <v>0</v>
      </c>
      <c r="V290" s="246">
        <v>0</v>
      </c>
      <c r="W290" s="108">
        <v>0</v>
      </c>
      <c r="X290" s="107">
        <v>0</v>
      </c>
      <c r="Y290" s="238">
        <v>0</v>
      </c>
      <c r="Z290" s="107">
        <v>138</v>
      </c>
      <c r="AA290" s="107">
        <v>178</v>
      </c>
      <c r="AB290" s="100"/>
      <c r="AC290" s="100"/>
    </row>
    <row r="291" spans="1:29" ht="12.75" customHeight="1">
      <c r="A291" s="178" t="s">
        <v>391</v>
      </c>
      <c r="B291" s="228">
        <v>155</v>
      </c>
      <c r="C291" s="107">
        <v>202</v>
      </c>
      <c r="D291" s="246">
        <v>162</v>
      </c>
      <c r="E291" s="108">
        <v>238</v>
      </c>
      <c r="F291" s="107">
        <v>143</v>
      </c>
      <c r="G291" s="107">
        <v>213</v>
      </c>
      <c r="H291" s="246">
        <v>29</v>
      </c>
      <c r="I291" s="108">
        <v>41</v>
      </c>
      <c r="J291" s="246">
        <v>123</v>
      </c>
      <c r="K291" s="108">
        <v>191</v>
      </c>
      <c r="L291" s="246">
        <v>162</v>
      </c>
      <c r="M291" s="108">
        <v>239</v>
      </c>
      <c r="N291" s="246">
        <v>24</v>
      </c>
      <c r="O291" s="108">
        <v>52</v>
      </c>
      <c r="P291" s="246">
        <v>4</v>
      </c>
      <c r="Q291" s="108">
        <v>11</v>
      </c>
      <c r="R291" s="246">
        <v>74</v>
      </c>
      <c r="S291" s="108">
        <v>126</v>
      </c>
      <c r="T291" s="246">
        <v>162</v>
      </c>
      <c r="U291" s="108">
        <v>239</v>
      </c>
      <c r="V291" s="246">
        <v>162</v>
      </c>
      <c r="W291" s="108">
        <v>239</v>
      </c>
      <c r="X291" s="107">
        <v>162</v>
      </c>
      <c r="Y291" s="238">
        <v>239</v>
      </c>
      <c r="Z291" s="107">
        <v>246</v>
      </c>
      <c r="AA291" s="107">
        <v>335</v>
      </c>
      <c r="AB291" s="100"/>
      <c r="AC291" s="100"/>
    </row>
    <row r="292" spans="1:29" ht="12.75" customHeight="1">
      <c r="A292" s="178" t="s">
        <v>392</v>
      </c>
      <c r="B292" s="228">
        <v>100</v>
      </c>
      <c r="C292" s="107">
        <v>121</v>
      </c>
      <c r="D292" s="246">
        <v>65</v>
      </c>
      <c r="E292" s="108">
        <v>101</v>
      </c>
      <c r="F292" s="107">
        <v>65</v>
      </c>
      <c r="G292" s="107">
        <v>101</v>
      </c>
      <c r="H292" s="246">
        <v>55</v>
      </c>
      <c r="I292" s="108">
        <v>73</v>
      </c>
      <c r="J292" s="246">
        <v>113</v>
      </c>
      <c r="K292" s="108">
        <v>139</v>
      </c>
      <c r="L292" s="246">
        <v>57</v>
      </c>
      <c r="M292" s="108">
        <v>72</v>
      </c>
      <c r="N292" s="246">
        <v>5</v>
      </c>
      <c r="O292" s="108">
        <v>20</v>
      </c>
      <c r="P292" s="246" t="s">
        <v>488</v>
      </c>
      <c r="Q292" s="108">
        <v>5</v>
      </c>
      <c r="R292" s="246">
        <v>0</v>
      </c>
      <c r="S292" s="108" t="s">
        <v>488</v>
      </c>
      <c r="T292" s="246">
        <v>0</v>
      </c>
      <c r="U292" s="108">
        <v>0</v>
      </c>
      <c r="V292" s="246" t="s">
        <v>488</v>
      </c>
      <c r="W292" s="108" t="s">
        <v>488</v>
      </c>
      <c r="X292" s="107">
        <v>0</v>
      </c>
      <c r="Y292" s="238">
        <v>0</v>
      </c>
      <c r="Z292" s="107">
        <v>182</v>
      </c>
      <c r="AA292" s="107">
        <v>224</v>
      </c>
      <c r="AB292" s="100"/>
      <c r="AC292" s="100"/>
    </row>
    <row r="293" spans="1:29" ht="12.75" customHeight="1">
      <c r="A293" s="178" t="s">
        <v>393</v>
      </c>
      <c r="B293" s="228">
        <v>166</v>
      </c>
      <c r="C293" s="108">
        <v>221</v>
      </c>
      <c r="D293" s="246">
        <v>209</v>
      </c>
      <c r="E293" s="108">
        <v>272</v>
      </c>
      <c r="F293" s="107">
        <v>118</v>
      </c>
      <c r="G293" s="107">
        <v>176</v>
      </c>
      <c r="H293" s="246">
        <v>96</v>
      </c>
      <c r="I293" s="108">
        <v>115</v>
      </c>
      <c r="J293" s="246">
        <v>83</v>
      </c>
      <c r="K293" s="108">
        <v>117</v>
      </c>
      <c r="L293" s="246">
        <v>18</v>
      </c>
      <c r="M293" s="108">
        <v>26</v>
      </c>
      <c r="N293" s="246">
        <v>7</v>
      </c>
      <c r="O293" s="108">
        <v>27</v>
      </c>
      <c r="P293" s="246">
        <v>4</v>
      </c>
      <c r="Q293" s="108">
        <v>4</v>
      </c>
      <c r="R293" s="246">
        <v>7</v>
      </c>
      <c r="S293" s="108">
        <v>11</v>
      </c>
      <c r="T293" s="246">
        <v>0</v>
      </c>
      <c r="U293" s="108">
        <v>0</v>
      </c>
      <c r="V293" s="246">
        <v>0</v>
      </c>
      <c r="W293" s="108">
        <v>0</v>
      </c>
      <c r="X293" s="107">
        <v>0</v>
      </c>
      <c r="Y293" s="238">
        <v>0</v>
      </c>
      <c r="Z293" s="107">
        <v>308</v>
      </c>
      <c r="AA293" s="107">
        <v>376</v>
      </c>
      <c r="AB293" s="100"/>
      <c r="AC293" s="100"/>
    </row>
    <row r="294" spans="1:29" ht="12.75" customHeight="1">
      <c r="A294" s="178" t="s">
        <v>394</v>
      </c>
      <c r="B294" s="228">
        <v>1659</v>
      </c>
      <c r="C294" s="107">
        <v>2112</v>
      </c>
      <c r="D294" s="246">
        <v>1342</v>
      </c>
      <c r="E294" s="108">
        <v>1925</v>
      </c>
      <c r="F294" s="107">
        <v>1229</v>
      </c>
      <c r="G294" s="107">
        <v>1806</v>
      </c>
      <c r="H294" s="246">
        <v>847</v>
      </c>
      <c r="I294" s="108">
        <v>1137</v>
      </c>
      <c r="J294" s="246">
        <v>662</v>
      </c>
      <c r="K294" s="108">
        <v>974</v>
      </c>
      <c r="L294" s="246">
        <v>0</v>
      </c>
      <c r="M294" s="108">
        <v>0</v>
      </c>
      <c r="N294" s="246">
        <v>26</v>
      </c>
      <c r="O294" s="108">
        <v>214</v>
      </c>
      <c r="P294" s="246">
        <v>134</v>
      </c>
      <c r="Q294" s="108">
        <v>217</v>
      </c>
      <c r="R294" s="246">
        <v>0</v>
      </c>
      <c r="S294" s="108">
        <v>0</v>
      </c>
      <c r="T294" s="246">
        <v>28</v>
      </c>
      <c r="U294" s="108">
        <v>30</v>
      </c>
      <c r="V294" s="246">
        <v>0</v>
      </c>
      <c r="W294" s="108">
        <v>0</v>
      </c>
      <c r="X294" s="107">
        <v>0</v>
      </c>
      <c r="Y294" s="238">
        <v>0</v>
      </c>
      <c r="Z294" s="107">
        <v>2891</v>
      </c>
      <c r="AA294" s="107">
        <v>3546</v>
      </c>
      <c r="AB294" s="100"/>
      <c r="AC294" s="100"/>
    </row>
    <row r="295" spans="1:29" ht="12.75" customHeight="1">
      <c r="A295" s="178" t="s">
        <v>395</v>
      </c>
      <c r="B295" s="129" t="s">
        <v>475</v>
      </c>
      <c r="C295" s="108" t="s">
        <v>475</v>
      </c>
      <c r="D295" s="129" t="s">
        <v>475</v>
      </c>
      <c r="E295" s="108" t="s">
        <v>475</v>
      </c>
      <c r="F295" s="107" t="s">
        <v>475</v>
      </c>
      <c r="G295" s="107" t="s">
        <v>475</v>
      </c>
      <c r="H295" s="129" t="s">
        <v>475</v>
      </c>
      <c r="I295" s="108" t="s">
        <v>475</v>
      </c>
      <c r="J295" s="129" t="s">
        <v>475</v>
      </c>
      <c r="K295" s="108" t="s">
        <v>475</v>
      </c>
      <c r="L295" s="129" t="s">
        <v>475</v>
      </c>
      <c r="M295" s="108" t="s">
        <v>475</v>
      </c>
      <c r="N295" s="129" t="s">
        <v>475</v>
      </c>
      <c r="O295" s="108" t="s">
        <v>475</v>
      </c>
      <c r="P295" s="129" t="s">
        <v>475</v>
      </c>
      <c r="Q295" s="108" t="s">
        <v>475</v>
      </c>
      <c r="R295" s="129" t="s">
        <v>475</v>
      </c>
      <c r="S295" s="108" t="s">
        <v>475</v>
      </c>
      <c r="T295" s="129" t="s">
        <v>475</v>
      </c>
      <c r="U295" s="108" t="s">
        <v>475</v>
      </c>
      <c r="V295" s="129" t="s">
        <v>475</v>
      </c>
      <c r="W295" s="108" t="s">
        <v>475</v>
      </c>
      <c r="X295" s="129" t="s">
        <v>475</v>
      </c>
      <c r="Y295" s="237" t="s">
        <v>475</v>
      </c>
      <c r="Z295" s="129" t="s">
        <v>475</v>
      </c>
      <c r="AA295" s="129" t="s">
        <v>475</v>
      </c>
      <c r="AB295" s="100"/>
      <c r="AC295" s="100"/>
    </row>
    <row r="296" spans="1:29" ht="12.75" customHeight="1">
      <c r="A296" s="178" t="s">
        <v>396</v>
      </c>
      <c r="B296" s="228">
        <v>132</v>
      </c>
      <c r="C296" s="107">
        <v>170</v>
      </c>
      <c r="D296" s="246">
        <v>128</v>
      </c>
      <c r="E296" s="108">
        <v>234</v>
      </c>
      <c r="F296" s="107">
        <v>118</v>
      </c>
      <c r="G296" s="107">
        <v>189</v>
      </c>
      <c r="H296" s="246">
        <v>99</v>
      </c>
      <c r="I296" s="108">
        <v>123</v>
      </c>
      <c r="J296" s="246">
        <v>76</v>
      </c>
      <c r="K296" s="108">
        <v>125</v>
      </c>
      <c r="L296" s="246">
        <v>0</v>
      </c>
      <c r="M296" s="108">
        <v>0</v>
      </c>
      <c r="N296" s="246">
        <v>17</v>
      </c>
      <c r="O296" s="108">
        <v>57</v>
      </c>
      <c r="P296" s="246">
        <v>0</v>
      </c>
      <c r="Q296" s="108">
        <v>0</v>
      </c>
      <c r="R296" s="246" t="s">
        <v>488</v>
      </c>
      <c r="S296" s="108">
        <v>6</v>
      </c>
      <c r="T296" s="246">
        <v>0</v>
      </c>
      <c r="U296" s="108">
        <v>0</v>
      </c>
      <c r="V296" s="246">
        <v>0</v>
      </c>
      <c r="W296" s="108">
        <v>0</v>
      </c>
      <c r="X296" s="107" t="s">
        <v>488</v>
      </c>
      <c r="Y296" s="238" t="s">
        <v>488</v>
      </c>
      <c r="Z296" s="107">
        <v>295</v>
      </c>
      <c r="AA296" s="107">
        <v>374</v>
      </c>
      <c r="AB296" s="100"/>
      <c r="AC296" s="100"/>
    </row>
    <row r="297" spans="1:29" ht="12.75" customHeight="1">
      <c r="A297" s="178" t="s">
        <v>397</v>
      </c>
      <c r="B297" s="228">
        <v>1829</v>
      </c>
      <c r="C297" s="107">
        <v>2311</v>
      </c>
      <c r="D297" s="246">
        <v>1898</v>
      </c>
      <c r="E297" s="108">
        <v>2558</v>
      </c>
      <c r="F297" s="107">
        <v>1890</v>
      </c>
      <c r="G297" s="107">
        <v>2546</v>
      </c>
      <c r="H297" s="246">
        <v>970</v>
      </c>
      <c r="I297" s="108">
        <v>1314</v>
      </c>
      <c r="J297" s="246">
        <v>474</v>
      </c>
      <c r="K297" s="108">
        <v>935</v>
      </c>
      <c r="L297" s="246">
        <v>79</v>
      </c>
      <c r="M297" s="108">
        <v>125</v>
      </c>
      <c r="N297" s="246">
        <v>105</v>
      </c>
      <c r="O297" s="108">
        <v>487</v>
      </c>
      <c r="P297" s="246">
        <v>139</v>
      </c>
      <c r="Q297" s="108">
        <v>192</v>
      </c>
      <c r="R297" s="246">
        <v>37</v>
      </c>
      <c r="S297" s="108">
        <v>69</v>
      </c>
      <c r="T297" s="246">
        <v>0</v>
      </c>
      <c r="U297" s="108">
        <v>0</v>
      </c>
      <c r="V297" s="246" t="s">
        <v>488</v>
      </c>
      <c r="W297" s="108">
        <v>5</v>
      </c>
      <c r="X297" s="107">
        <v>0</v>
      </c>
      <c r="Y297" s="238">
        <v>0</v>
      </c>
      <c r="Z297" s="107">
        <v>3520</v>
      </c>
      <c r="AA297" s="107">
        <v>4304</v>
      </c>
      <c r="AB297" s="100"/>
      <c r="AC297" s="100"/>
    </row>
    <row r="298" spans="1:29" ht="12.75" customHeight="1">
      <c r="A298" s="178" t="s">
        <v>398</v>
      </c>
      <c r="B298" s="228">
        <v>96</v>
      </c>
      <c r="C298" s="107">
        <v>176</v>
      </c>
      <c r="D298" s="246">
        <v>136</v>
      </c>
      <c r="E298" s="108">
        <v>192</v>
      </c>
      <c r="F298" s="107">
        <v>135</v>
      </c>
      <c r="G298" s="107">
        <v>190</v>
      </c>
      <c r="H298" s="246">
        <v>95</v>
      </c>
      <c r="I298" s="108">
        <v>116</v>
      </c>
      <c r="J298" s="246">
        <v>131</v>
      </c>
      <c r="K298" s="108">
        <v>205</v>
      </c>
      <c r="L298" s="246">
        <v>42</v>
      </c>
      <c r="M298" s="108">
        <v>65</v>
      </c>
      <c r="N298" s="246">
        <v>25</v>
      </c>
      <c r="O298" s="108">
        <v>64</v>
      </c>
      <c r="P298" s="246">
        <v>6</v>
      </c>
      <c r="Q298" s="108">
        <v>9</v>
      </c>
      <c r="R298" s="246" t="s">
        <v>488</v>
      </c>
      <c r="S298" s="108">
        <v>114</v>
      </c>
      <c r="T298" s="246">
        <v>107</v>
      </c>
      <c r="U298" s="108">
        <v>148</v>
      </c>
      <c r="V298" s="246">
        <v>0</v>
      </c>
      <c r="W298" s="108">
        <v>0</v>
      </c>
      <c r="X298" s="107">
        <v>0</v>
      </c>
      <c r="Y298" s="238">
        <v>0</v>
      </c>
      <c r="Z298" s="107">
        <v>305</v>
      </c>
      <c r="AA298" s="107">
        <v>377</v>
      </c>
      <c r="AB298" s="100"/>
      <c r="AC298" s="100"/>
    </row>
    <row r="299" spans="1:29" ht="12.75" customHeight="1">
      <c r="A299" s="178" t="s">
        <v>399</v>
      </c>
      <c r="B299" s="228">
        <v>122</v>
      </c>
      <c r="C299" s="107">
        <v>169</v>
      </c>
      <c r="D299" s="246">
        <v>154</v>
      </c>
      <c r="E299" s="108">
        <v>214</v>
      </c>
      <c r="F299" s="107">
        <v>116</v>
      </c>
      <c r="G299" s="107">
        <v>172</v>
      </c>
      <c r="H299" s="246">
        <v>83</v>
      </c>
      <c r="I299" s="108">
        <v>111</v>
      </c>
      <c r="J299" s="246">
        <v>0</v>
      </c>
      <c r="K299" s="108">
        <v>0</v>
      </c>
      <c r="L299" s="246" t="s">
        <v>488</v>
      </c>
      <c r="M299" s="108">
        <v>4</v>
      </c>
      <c r="N299" s="246" t="s">
        <v>488</v>
      </c>
      <c r="O299" s="108">
        <v>16</v>
      </c>
      <c r="P299" s="246">
        <v>5</v>
      </c>
      <c r="Q299" s="108">
        <v>10</v>
      </c>
      <c r="R299" s="246" t="s">
        <v>488</v>
      </c>
      <c r="S299" s="108">
        <v>5</v>
      </c>
      <c r="T299" s="246" t="s">
        <v>488</v>
      </c>
      <c r="U299" s="108" t="s">
        <v>488</v>
      </c>
      <c r="V299" s="246">
        <v>0</v>
      </c>
      <c r="W299" s="108">
        <v>0</v>
      </c>
      <c r="X299" s="107" t="s">
        <v>488</v>
      </c>
      <c r="Y299" s="238" t="s">
        <v>488</v>
      </c>
      <c r="Z299" s="107">
        <v>242</v>
      </c>
      <c r="AA299" s="107">
        <v>318</v>
      </c>
      <c r="AB299" s="100"/>
      <c r="AC299" s="100"/>
    </row>
    <row r="300" spans="1:29" ht="12.75" customHeight="1">
      <c r="A300" s="178" t="s">
        <v>400</v>
      </c>
      <c r="B300" s="228">
        <v>257</v>
      </c>
      <c r="C300" s="107">
        <v>321</v>
      </c>
      <c r="D300" s="246">
        <v>275</v>
      </c>
      <c r="E300" s="108">
        <v>340</v>
      </c>
      <c r="F300" s="107">
        <v>132</v>
      </c>
      <c r="G300" s="107">
        <v>196</v>
      </c>
      <c r="H300" s="246">
        <v>80</v>
      </c>
      <c r="I300" s="108">
        <v>109</v>
      </c>
      <c r="J300" s="246">
        <v>56</v>
      </c>
      <c r="K300" s="108">
        <v>98</v>
      </c>
      <c r="L300" s="246">
        <v>5</v>
      </c>
      <c r="M300" s="108">
        <v>9</v>
      </c>
      <c r="N300" s="246">
        <v>7</v>
      </c>
      <c r="O300" s="108">
        <v>33</v>
      </c>
      <c r="P300" s="246">
        <v>5</v>
      </c>
      <c r="Q300" s="108">
        <v>9</v>
      </c>
      <c r="R300" s="246">
        <v>0</v>
      </c>
      <c r="S300" s="108">
        <v>0</v>
      </c>
      <c r="T300" s="246">
        <v>0</v>
      </c>
      <c r="U300" s="108">
        <v>0</v>
      </c>
      <c r="V300" s="246" t="s">
        <v>488</v>
      </c>
      <c r="W300" s="108" t="s">
        <v>488</v>
      </c>
      <c r="X300" s="107">
        <v>0</v>
      </c>
      <c r="Y300" s="238">
        <v>0</v>
      </c>
      <c r="Z300" s="107">
        <v>358</v>
      </c>
      <c r="AA300" s="107">
        <v>430</v>
      </c>
      <c r="AB300" s="100"/>
      <c r="AC300" s="100"/>
    </row>
    <row r="301" spans="1:29" ht="12.75" customHeight="1">
      <c r="A301" s="178" t="s">
        <v>471</v>
      </c>
      <c r="B301" s="228">
        <v>64</v>
      </c>
      <c r="C301" s="107">
        <v>81</v>
      </c>
      <c r="D301" s="246">
        <v>88</v>
      </c>
      <c r="E301" s="108">
        <v>106</v>
      </c>
      <c r="F301" s="107">
        <v>66</v>
      </c>
      <c r="G301" s="107">
        <v>85</v>
      </c>
      <c r="H301" s="246">
        <v>43</v>
      </c>
      <c r="I301" s="108">
        <v>62</v>
      </c>
      <c r="J301" s="246">
        <v>37</v>
      </c>
      <c r="K301" s="108">
        <v>45</v>
      </c>
      <c r="L301" s="246">
        <v>0</v>
      </c>
      <c r="M301" s="108" t="s">
        <v>488</v>
      </c>
      <c r="N301" s="246" t="s">
        <v>488</v>
      </c>
      <c r="O301" s="108">
        <v>12</v>
      </c>
      <c r="P301" s="246">
        <v>0</v>
      </c>
      <c r="Q301" s="108">
        <v>0</v>
      </c>
      <c r="R301" s="246">
        <v>0</v>
      </c>
      <c r="S301" s="108" t="s">
        <v>488</v>
      </c>
      <c r="T301" s="246">
        <v>0</v>
      </c>
      <c r="U301" s="108">
        <v>0</v>
      </c>
      <c r="V301" s="246">
        <v>0</v>
      </c>
      <c r="W301" s="108">
        <v>0</v>
      </c>
      <c r="X301" s="107">
        <v>0</v>
      </c>
      <c r="Y301" s="238">
        <v>8</v>
      </c>
      <c r="Z301" s="107">
        <v>132</v>
      </c>
      <c r="AA301" s="107">
        <v>166</v>
      </c>
      <c r="AB301" s="100"/>
      <c r="AC301" s="100"/>
    </row>
    <row r="302" spans="1:29" ht="12.75" customHeight="1">
      <c r="A302" s="176" t="s">
        <v>401</v>
      </c>
      <c r="B302" s="177">
        <v>5044</v>
      </c>
      <c r="C302" s="177">
        <v>6246</v>
      </c>
      <c r="D302" s="244">
        <v>4702</v>
      </c>
      <c r="E302" s="185">
        <v>6737</v>
      </c>
      <c r="F302" s="177">
        <v>4225</v>
      </c>
      <c r="G302" s="177">
        <v>6117</v>
      </c>
      <c r="H302" s="244">
        <v>2681</v>
      </c>
      <c r="I302" s="185">
        <v>3641</v>
      </c>
      <c r="J302" s="244">
        <v>1653</v>
      </c>
      <c r="K302" s="185">
        <v>2367</v>
      </c>
      <c r="L302" s="244">
        <v>665</v>
      </c>
      <c r="M302" s="185">
        <v>979</v>
      </c>
      <c r="N302" s="244">
        <v>421</v>
      </c>
      <c r="O302" s="185">
        <v>1318</v>
      </c>
      <c r="P302" s="244">
        <v>198</v>
      </c>
      <c r="Q302" s="185">
        <v>329</v>
      </c>
      <c r="R302" s="244">
        <v>133</v>
      </c>
      <c r="S302" s="185">
        <v>250</v>
      </c>
      <c r="T302" s="244">
        <v>62</v>
      </c>
      <c r="U302" s="185">
        <v>77</v>
      </c>
      <c r="V302" s="244">
        <v>73</v>
      </c>
      <c r="W302" s="185">
        <v>87</v>
      </c>
      <c r="X302" s="177">
        <v>20</v>
      </c>
      <c r="Y302" s="245">
        <v>28</v>
      </c>
      <c r="Z302" s="177">
        <v>9606</v>
      </c>
      <c r="AA302" s="177">
        <v>11897</v>
      </c>
      <c r="AB302" s="100"/>
      <c r="AC302" s="100"/>
    </row>
    <row r="303" spans="1:29" ht="12.75" customHeight="1">
      <c r="A303" s="178" t="s">
        <v>402</v>
      </c>
      <c r="B303" s="228">
        <v>58</v>
      </c>
      <c r="C303" s="107">
        <v>72</v>
      </c>
      <c r="D303" s="246">
        <v>63</v>
      </c>
      <c r="E303" s="108">
        <v>88</v>
      </c>
      <c r="F303" s="107">
        <v>63</v>
      </c>
      <c r="G303" s="107">
        <v>88</v>
      </c>
      <c r="H303" s="246">
        <v>26</v>
      </c>
      <c r="I303" s="108">
        <v>37</v>
      </c>
      <c r="J303" s="246">
        <v>25</v>
      </c>
      <c r="K303" s="108">
        <v>48</v>
      </c>
      <c r="L303" s="246">
        <v>32</v>
      </c>
      <c r="M303" s="108">
        <v>50</v>
      </c>
      <c r="N303" s="246" t="s">
        <v>488</v>
      </c>
      <c r="O303" s="108">
        <v>21</v>
      </c>
      <c r="P303" s="246">
        <v>0</v>
      </c>
      <c r="Q303" s="108">
        <v>0</v>
      </c>
      <c r="R303" s="246">
        <v>0</v>
      </c>
      <c r="S303" s="108">
        <v>0</v>
      </c>
      <c r="T303" s="246">
        <v>0</v>
      </c>
      <c r="U303" s="108">
        <v>0</v>
      </c>
      <c r="V303" s="246">
        <v>0</v>
      </c>
      <c r="W303" s="108">
        <v>0</v>
      </c>
      <c r="X303" s="107">
        <v>0</v>
      </c>
      <c r="Y303" s="238">
        <v>0</v>
      </c>
      <c r="Z303" s="107">
        <v>114</v>
      </c>
      <c r="AA303" s="107">
        <v>156</v>
      </c>
      <c r="AB303" s="100"/>
      <c r="AC303" s="100"/>
    </row>
    <row r="304" spans="1:29" ht="12.75" customHeight="1">
      <c r="A304" s="178" t="s">
        <v>403</v>
      </c>
      <c r="B304" s="228">
        <v>181</v>
      </c>
      <c r="C304" s="107">
        <v>230</v>
      </c>
      <c r="D304" s="246">
        <v>145</v>
      </c>
      <c r="E304" s="108">
        <v>201</v>
      </c>
      <c r="F304" s="107">
        <v>143</v>
      </c>
      <c r="G304" s="107">
        <v>200</v>
      </c>
      <c r="H304" s="246">
        <v>75</v>
      </c>
      <c r="I304" s="108">
        <v>128</v>
      </c>
      <c r="J304" s="246">
        <v>89</v>
      </c>
      <c r="K304" s="108">
        <v>135</v>
      </c>
      <c r="L304" s="246">
        <v>55</v>
      </c>
      <c r="M304" s="108">
        <v>67</v>
      </c>
      <c r="N304" s="246">
        <v>19</v>
      </c>
      <c r="O304" s="108">
        <v>67</v>
      </c>
      <c r="P304" s="246">
        <v>0</v>
      </c>
      <c r="Q304" s="108">
        <v>0</v>
      </c>
      <c r="R304" s="246">
        <v>5</v>
      </c>
      <c r="S304" s="108">
        <v>8</v>
      </c>
      <c r="T304" s="246">
        <v>4</v>
      </c>
      <c r="U304" s="108">
        <v>4</v>
      </c>
      <c r="V304" s="246">
        <v>4</v>
      </c>
      <c r="W304" s="108">
        <v>4</v>
      </c>
      <c r="X304" s="107">
        <v>0</v>
      </c>
      <c r="Y304" s="238">
        <v>0</v>
      </c>
      <c r="Z304" s="107">
        <v>289</v>
      </c>
      <c r="AA304" s="107">
        <v>374</v>
      </c>
      <c r="AB304" s="100"/>
      <c r="AC304" s="100"/>
    </row>
    <row r="305" spans="1:29" ht="12.75" customHeight="1">
      <c r="A305" s="178" t="s">
        <v>404</v>
      </c>
      <c r="B305" s="228">
        <v>702</v>
      </c>
      <c r="C305" s="107">
        <v>794</v>
      </c>
      <c r="D305" s="246">
        <v>643</v>
      </c>
      <c r="E305" s="108">
        <v>757</v>
      </c>
      <c r="F305" s="107">
        <v>635</v>
      </c>
      <c r="G305" s="107">
        <v>746</v>
      </c>
      <c r="H305" s="246">
        <v>183</v>
      </c>
      <c r="I305" s="108">
        <v>235</v>
      </c>
      <c r="J305" s="246">
        <v>153</v>
      </c>
      <c r="K305" s="108">
        <v>186</v>
      </c>
      <c r="L305" s="246">
        <v>0</v>
      </c>
      <c r="M305" s="108">
        <v>0</v>
      </c>
      <c r="N305" s="246">
        <v>34</v>
      </c>
      <c r="O305" s="108">
        <v>65</v>
      </c>
      <c r="P305" s="246">
        <v>19</v>
      </c>
      <c r="Q305" s="108">
        <v>27</v>
      </c>
      <c r="R305" s="246">
        <v>10</v>
      </c>
      <c r="S305" s="108">
        <v>15</v>
      </c>
      <c r="T305" s="246">
        <v>0</v>
      </c>
      <c r="U305" s="108" t="s">
        <v>488</v>
      </c>
      <c r="V305" s="246">
        <v>10</v>
      </c>
      <c r="W305" s="108">
        <v>11</v>
      </c>
      <c r="X305" s="107">
        <v>9</v>
      </c>
      <c r="Y305" s="238">
        <v>10</v>
      </c>
      <c r="Z305" s="107">
        <v>1132</v>
      </c>
      <c r="AA305" s="107">
        <v>1284</v>
      </c>
      <c r="AB305" s="100"/>
      <c r="AC305" s="100"/>
    </row>
    <row r="306" spans="1:29" ht="12.75" customHeight="1">
      <c r="A306" s="178" t="s">
        <v>405</v>
      </c>
      <c r="B306" s="228">
        <v>331</v>
      </c>
      <c r="C306" s="107">
        <v>443</v>
      </c>
      <c r="D306" s="246">
        <v>247</v>
      </c>
      <c r="E306" s="108">
        <v>371</v>
      </c>
      <c r="F306" s="107">
        <v>246</v>
      </c>
      <c r="G306" s="107">
        <v>368</v>
      </c>
      <c r="H306" s="246">
        <v>224</v>
      </c>
      <c r="I306" s="108">
        <v>311</v>
      </c>
      <c r="J306" s="246">
        <v>214</v>
      </c>
      <c r="K306" s="108">
        <v>300</v>
      </c>
      <c r="L306" s="246">
        <v>67</v>
      </c>
      <c r="M306" s="108">
        <v>105</v>
      </c>
      <c r="N306" s="246">
        <v>18</v>
      </c>
      <c r="O306" s="108">
        <v>77</v>
      </c>
      <c r="P306" s="246">
        <v>10</v>
      </c>
      <c r="Q306" s="108">
        <v>10</v>
      </c>
      <c r="R306" s="246">
        <v>6</v>
      </c>
      <c r="S306" s="108">
        <v>12</v>
      </c>
      <c r="T306" s="246">
        <v>10</v>
      </c>
      <c r="U306" s="108">
        <v>12</v>
      </c>
      <c r="V306" s="246">
        <v>0</v>
      </c>
      <c r="W306" s="108">
        <v>0</v>
      </c>
      <c r="X306" s="107">
        <v>0</v>
      </c>
      <c r="Y306" s="238">
        <v>0</v>
      </c>
      <c r="Z306" s="107">
        <v>654</v>
      </c>
      <c r="AA306" s="107">
        <v>836</v>
      </c>
      <c r="AB306" s="100"/>
      <c r="AC306" s="100"/>
    </row>
    <row r="307" spans="1:29" ht="12.75" customHeight="1">
      <c r="A307" s="178" t="s">
        <v>406</v>
      </c>
      <c r="B307" s="228">
        <v>255</v>
      </c>
      <c r="C307" s="107">
        <v>329</v>
      </c>
      <c r="D307" s="246">
        <v>257</v>
      </c>
      <c r="E307" s="108">
        <v>362</v>
      </c>
      <c r="F307" s="107">
        <v>206</v>
      </c>
      <c r="G307" s="107">
        <v>306</v>
      </c>
      <c r="H307" s="246">
        <v>85</v>
      </c>
      <c r="I307" s="108">
        <v>111</v>
      </c>
      <c r="J307" s="246">
        <v>110</v>
      </c>
      <c r="K307" s="108">
        <v>158</v>
      </c>
      <c r="L307" s="246">
        <v>5</v>
      </c>
      <c r="M307" s="108">
        <v>8</v>
      </c>
      <c r="N307" s="246">
        <v>26</v>
      </c>
      <c r="O307" s="108">
        <v>72</v>
      </c>
      <c r="P307" s="246">
        <v>7</v>
      </c>
      <c r="Q307" s="108">
        <v>12</v>
      </c>
      <c r="R307" s="246">
        <v>8</v>
      </c>
      <c r="S307" s="108">
        <v>11</v>
      </c>
      <c r="T307" s="246">
        <v>4</v>
      </c>
      <c r="U307" s="108">
        <v>7</v>
      </c>
      <c r="V307" s="246" t="s">
        <v>488</v>
      </c>
      <c r="W307" s="108" t="s">
        <v>488</v>
      </c>
      <c r="X307" s="107">
        <v>5</v>
      </c>
      <c r="Y307" s="238">
        <v>9</v>
      </c>
      <c r="Z307" s="107">
        <v>447</v>
      </c>
      <c r="AA307" s="107">
        <v>553</v>
      </c>
      <c r="AB307" s="100"/>
      <c r="AC307" s="100"/>
    </row>
    <row r="308" spans="1:29" ht="12.75" customHeight="1">
      <c r="A308" s="178" t="s">
        <v>407</v>
      </c>
      <c r="B308" s="228">
        <v>106</v>
      </c>
      <c r="C308" s="107">
        <v>139</v>
      </c>
      <c r="D308" s="246">
        <v>88</v>
      </c>
      <c r="E308" s="108">
        <v>126</v>
      </c>
      <c r="F308" s="107">
        <v>61</v>
      </c>
      <c r="G308" s="107">
        <v>95</v>
      </c>
      <c r="H308" s="246">
        <v>20</v>
      </c>
      <c r="I308" s="108">
        <v>30</v>
      </c>
      <c r="J308" s="246">
        <v>83</v>
      </c>
      <c r="K308" s="108">
        <v>115</v>
      </c>
      <c r="L308" s="246">
        <v>5</v>
      </c>
      <c r="M308" s="108">
        <v>7</v>
      </c>
      <c r="N308" s="246" t="s">
        <v>488</v>
      </c>
      <c r="O308" s="108">
        <v>9</v>
      </c>
      <c r="P308" s="246">
        <v>0</v>
      </c>
      <c r="Q308" s="108">
        <v>0</v>
      </c>
      <c r="R308" s="246" t="s">
        <v>488</v>
      </c>
      <c r="S308" s="108" t="s">
        <v>488</v>
      </c>
      <c r="T308" s="246" t="s">
        <v>488</v>
      </c>
      <c r="U308" s="108" t="s">
        <v>488</v>
      </c>
      <c r="V308" s="246" t="s">
        <v>488</v>
      </c>
      <c r="W308" s="108" t="s">
        <v>488</v>
      </c>
      <c r="X308" s="107">
        <v>4</v>
      </c>
      <c r="Y308" s="238">
        <v>6</v>
      </c>
      <c r="Z308" s="107">
        <v>185</v>
      </c>
      <c r="AA308" s="107">
        <v>231</v>
      </c>
      <c r="AB308" s="100"/>
      <c r="AC308" s="100"/>
    </row>
    <row r="309" spans="1:29" ht="12.75" customHeight="1">
      <c r="A309" s="178" t="s">
        <v>408</v>
      </c>
      <c r="B309" s="228">
        <v>393</v>
      </c>
      <c r="C309" s="107">
        <v>510</v>
      </c>
      <c r="D309" s="246">
        <v>365</v>
      </c>
      <c r="E309" s="108">
        <v>524</v>
      </c>
      <c r="F309" s="107">
        <v>359</v>
      </c>
      <c r="G309" s="107">
        <v>516</v>
      </c>
      <c r="H309" s="246">
        <v>243</v>
      </c>
      <c r="I309" s="108">
        <v>307</v>
      </c>
      <c r="J309" s="246">
        <v>186</v>
      </c>
      <c r="K309" s="108">
        <v>278</v>
      </c>
      <c r="L309" s="246">
        <v>141</v>
      </c>
      <c r="M309" s="108">
        <v>201</v>
      </c>
      <c r="N309" s="246">
        <v>34</v>
      </c>
      <c r="O309" s="108">
        <v>104</v>
      </c>
      <c r="P309" s="246">
        <v>14</v>
      </c>
      <c r="Q309" s="108">
        <v>26</v>
      </c>
      <c r="R309" s="246">
        <v>25</v>
      </c>
      <c r="S309" s="108">
        <v>45</v>
      </c>
      <c r="T309" s="246" t="s">
        <v>488</v>
      </c>
      <c r="U309" s="108" t="s">
        <v>488</v>
      </c>
      <c r="V309" s="246">
        <v>9</v>
      </c>
      <c r="W309" s="108">
        <v>10</v>
      </c>
      <c r="X309" s="107">
        <v>0</v>
      </c>
      <c r="Y309" s="238">
        <v>0</v>
      </c>
      <c r="Z309" s="107">
        <v>766</v>
      </c>
      <c r="AA309" s="107">
        <v>942</v>
      </c>
      <c r="AB309" s="100"/>
      <c r="AC309" s="100"/>
    </row>
    <row r="310" spans="1:29" ht="12.75" customHeight="1">
      <c r="A310" s="178" t="s">
        <v>409</v>
      </c>
      <c r="B310" s="228">
        <v>423</v>
      </c>
      <c r="C310" s="107">
        <v>570</v>
      </c>
      <c r="D310" s="246">
        <v>475</v>
      </c>
      <c r="E310" s="108">
        <v>663</v>
      </c>
      <c r="F310" s="107">
        <v>405</v>
      </c>
      <c r="G310" s="107">
        <v>588</v>
      </c>
      <c r="H310" s="246">
        <v>243</v>
      </c>
      <c r="I310" s="108">
        <v>335</v>
      </c>
      <c r="J310" s="246">
        <v>275</v>
      </c>
      <c r="K310" s="108">
        <v>396</v>
      </c>
      <c r="L310" s="246">
        <v>134</v>
      </c>
      <c r="M310" s="108">
        <v>201</v>
      </c>
      <c r="N310" s="246">
        <v>21</v>
      </c>
      <c r="O310" s="108">
        <v>68</v>
      </c>
      <c r="P310" s="246">
        <v>12</v>
      </c>
      <c r="Q310" s="108">
        <v>23</v>
      </c>
      <c r="R310" s="246">
        <v>20</v>
      </c>
      <c r="S310" s="108">
        <v>37</v>
      </c>
      <c r="T310" s="246" t="s">
        <v>488</v>
      </c>
      <c r="U310" s="108">
        <v>4</v>
      </c>
      <c r="V310" s="246">
        <v>0</v>
      </c>
      <c r="W310" s="108">
        <v>0</v>
      </c>
      <c r="X310" s="107">
        <v>0</v>
      </c>
      <c r="Y310" s="238">
        <v>0</v>
      </c>
      <c r="Z310" s="107">
        <v>863</v>
      </c>
      <c r="AA310" s="107">
        <v>1083</v>
      </c>
      <c r="AB310" s="100"/>
      <c r="AC310" s="100"/>
    </row>
    <row r="311" spans="1:29" ht="12.75" customHeight="1">
      <c r="A311" s="178" t="s">
        <v>410</v>
      </c>
      <c r="B311" s="228">
        <v>1220</v>
      </c>
      <c r="C311" s="107">
        <v>1353</v>
      </c>
      <c r="D311" s="246">
        <v>1156</v>
      </c>
      <c r="E311" s="108">
        <v>1767</v>
      </c>
      <c r="F311" s="107">
        <v>1134</v>
      </c>
      <c r="G311" s="107">
        <v>1740</v>
      </c>
      <c r="H311" s="246">
        <v>737</v>
      </c>
      <c r="I311" s="108">
        <v>989</v>
      </c>
      <c r="J311" s="246">
        <v>0</v>
      </c>
      <c r="K311" s="108">
        <v>0</v>
      </c>
      <c r="L311" s="246">
        <v>77</v>
      </c>
      <c r="M311" s="108">
        <v>113</v>
      </c>
      <c r="N311" s="246">
        <v>103</v>
      </c>
      <c r="O311" s="108">
        <v>397</v>
      </c>
      <c r="P311" s="246">
        <v>61</v>
      </c>
      <c r="Q311" s="108">
        <v>116</v>
      </c>
      <c r="R311" s="246">
        <v>50</v>
      </c>
      <c r="S311" s="108">
        <v>103</v>
      </c>
      <c r="T311" s="246">
        <v>27</v>
      </c>
      <c r="U311" s="108">
        <v>33</v>
      </c>
      <c r="V311" s="246">
        <v>32</v>
      </c>
      <c r="W311" s="108">
        <v>38</v>
      </c>
      <c r="X311" s="107">
        <v>0</v>
      </c>
      <c r="Y311" s="238">
        <v>0</v>
      </c>
      <c r="Z311" s="107">
        <v>2458</v>
      </c>
      <c r="AA311" s="107">
        <v>3077</v>
      </c>
      <c r="AB311" s="100"/>
      <c r="AC311" s="100"/>
    </row>
    <row r="312" spans="1:29" ht="12.75" customHeight="1">
      <c r="A312" s="178" t="s">
        <v>411</v>
      </c>
      <c r="B312" s="228">
        <v>92</v>
      </c>
      <c r="C312" s="107">
        <v>147</v>
      </c>
      <c r="D312" s="246">
        <v>168</v>
      </c>
      <c r="E312" s="108">
        <v>262</v>
      </c>
      <c r="F312" s="107">
        <v>13</v>
      </c>
      <c r="G312" s="107">
        <v>26</v>
      </c>
      <c r="H312" s="246">
        <v>111</v>
      </c>
      <c r="I312" s="108">
        <v>154</v>
      </c>
      <c r="J312" s="246">
        <v>85</v>
      </c>
      <c r="K312" s="108">
        <v>121</v>
      </c>
      <c r="L312" s="246">
        <v>6</v>
      </c>
      <c r="M312" s="108">
        <v>13</v>
      </c>
      <c r="N312" s="246">
        <v>18</v>
      </c>
      <c r="O312" s="108">
        <v>53</v>
      </c>
      <c r="P312" s="246">
        <v>0</v>
      </c>
      <c r="Q312" s="108">
        <v>0</v>
      </c>
      <c r="R312" s="246">
        <v>0</v>
      </c>
      <c r="S312" s="108" t="s">
        <v>488</v>
      </c>
      <c r="T312" s="246">
        <v>9</v>
      </c>
      <c r="U312" s="108">
        <v>9</v>
      </c>
      <c r="V312" s="246">
        <v>5</v>
      </c>
      <c r="W312" s="108">
        <v>5</v>
      </c>
      <c r="X312" s="107" t="s">
        <v>488</v>
      </c>
      <c r="Y312" s="238" t="s">
        <v>488</v>
      </c>
      <c r="Z312" s="107">
        <v>331</v>
      </c>
      <c r="AA312" s="107">
        <v>444</v>
      </c>
      <c r="AB312" s="100"/>
      <c r="AC312" s="100"/>
    </row>
    <row r="313" spans="1:29" ht="12.75" customHeight="1">
      <c r="A313" s="178" t="s">
        <v>412</v>
      </c>
      <c r="B313" s="228">
        <v>801</v>
      </c>
      <c r="C313" s="107">
        <v>1065</v>
      </c>
      <c r="D313" s="246">
        <v>609</v>
      </c>
      <c r="E313" s="108">
        <v>955</v>
      </c>
      <c r="F313" s="107">
        <v>570</v>
      </c>
      <c r="G313" s="107">
        <v>915</v>
      </c>
      <c r="H313" s="246">
        <v>479</v>
      </c>
      <c r="I313" s="108">
        <v>689</v>
      </c>
      <c r="J313" s="246">
        <v>216</v>
      </c>
      <c r="K313" s="108">
        <v>332</v>
      </c>
      <c r="L313" s="246">
        <v>67</v>
      </c>
      <c r="M313" s="108">
        <v>107</v>
      </c>
      <c r="N313" s="246">
        <v>112</v>
      </c>
      <c r="O313" s="108">
        <v>257</v>
      </c>
      <c r="P313" s="246">
        <v>43</v>
      </c>
      <c r="Q313" s="108">
        <v>73</v>
      </c>
      <c r="R313" s="246">
        <v>0</v>
      </c>
      <c r="S313" s="108">
        <v>0</v>
      </c>
      <c r="T313" s="246">
        <v>0</v>
      </c>
      <c r="U313" s="108">
        <v>0</v>
      </c>
      <c r="V313" s="246">
        <v>8</v>
      </c>
      <c r="W313" s="108">
        <v>13</v>
      </c>
      <c r="X313" s="107">
        <v>0</v>
      </c>
      <c r="Y313" s="238">
        <v>0</v>
      </c>
      <c r="Z313" s="107">
        <v>1506</v>
      </c>
      <c r="AA313" s="107">
        <v>1902</v>
      </c>
      <c r="AB313" s="100"/>
      <c r="AC313" s="100"/>
    </row>
    <row r="314" spans="1:29" ht="12.75" customHeight="1">
      <c r="A314" s="178" t="s">
        <v>413</v>
      </c>
      <c r="B314" s="228">
        <v>216</v>
      </c>
      <c r="C314" s="107">
        <v>273</v>
      </c>
      <c r="D314" s="246">
        <v>173</v>
      </c>
      <c r="E314" s="108">
        <v>241</v>
      </c>
      <c r="F314" s="107">
        <v>156</v>
      </c>
      <c r="G314" s="107">
        <v>214</v>
      </c>
      <c r="H314" s="246">
        <v>100</v>
      </c>
      <c r="I314" s="108">
        <v>135</v>
      </c>
      <c r="J314" s="246">
        <v>109</v>
      </c>
      <c r="K314" s="108">
        <v>154</v>
      </c>
      <c r="L314" s="246">
        <v>31</v>
      </c>
      <c r="M314" s="108">
        <v>48</v>
      </c>
      <c r="N314" s="246">
        <v>11</v>
      </c>
      <c r="O314" s="108">
        <v>48</v>
      </c>
      <c r="P314" s="246">
        <v>31</v>
      </c>
      <c r="Q314" s="108">
        <v>41</v>
      </c>
      <c r="R314" s="246">
        <v>0</v>
      </c>
      <c r="S314" s="108">
        <v>0</v>
      </c>
      <c r="T314" s="246" t="s">
        <v>488</v>
      </c>
      <c r="U314" s="108" t="s">
        <v>488</v>
      </c>
      <c r="V314" s="246" t="s">
        <v>488</v>
      </c>
      <c r="W314" s="108" t="s">
        <v>488</v>
      </c>
      <c r="X314" s="107">
        <v>0</v>
      </c>
      <c r="Y314" s="238">
        <v>0</v>
      </c>
      <c r="Z314" s="107">
        <v>357</v>
      </c>
      <c r="AA314" s="107">
        <v>432</v>
      </c>
      <c r="AB314" s="100"/>
      <c r="AC314" s="100"/>
    </row>
    <row r="315" spans="1:29" ht="12.75" customHeight="1">
      <c r="A315" s="178" t="s">
        <v>414</v>
      </c>
      <c r="B315" s="228">
        <v>108</v>
      </c>
      <c r="C315" s="107">
        <v>129</v>
      </c>
      <c r="D315" s="246">
        <v>111</v>
      </c>
      <c r="E315" s="108">
        <v>177</v>
      </c>
      <c r="F315" s="107">
        <v>97</v>
      </c>
      <c r="G315" s="107">
        <v>128</v>
      </c>
      <c r="H315" s="246">
        <v>81</v>
      </c>
      <c r="I315" s="108">
        <v>91</v>
      </c>
      <c r="J315" s="246">
        <v>22</v>
      </c>
      <c r="K315" s="108">
        <v>27</v>
      </c>
      <c r="L315" s="246">
        <v>5</v>
      </c>
      <c r="M315" s="108">
        <v>9</v>
      </c>
      <c r="N315" s="246">
        <v>5</v>
      </c>
      <c r="O315" s="108">
        <v>23</v>
      </c>
      <c r="P315" s="246" t="s">
        <v>488</v>
      </c>
      <c r="Q315" s="108" t="s">
        <v>488</v>
      </c>
      <c r="R315" s="246" t="s">
        <v>488</v>
      </c>
      <c r="S315" s="108">
        <v>8</v>
      </c>
      <c r="T315" s="246">
        <v>0</v>
      </c>
      <c r="U315" s="108">
        <v>0</v>
      </c>
      <c r="V315" s="246">
        <v>0</v>
      </c>
      <c r="W315" s="108">
        <v>0</v>
      </c>
      <c r="X315" s="107">
        <v>0</v>
      </c>
      <c r="Y315" s="238">
        <v>0</v>
      </c>
      <c r="Z315" s="107">
        <v>232</v>
      </c>
      <c r="AA315" s="107">
        <v>282</v>
      </c>
      <c r="AB315" s="100"/>
      <c r="AC315" s="100"/>
    </row>
    <row r="316" spans="1:29" ht="12.75" customHeight="1" thickBot="1">
      <c r="A316" s="182" t="s">
        <v>415</v>
      </c>
      <c r="B316" s="130">
        <v>161</v>
      </c>
      <c r="C316" s="130">
        <v>201</v>
      </c>
      <c r="D316" s="285">
        <v>204</v>
      </c>
      <c r="E316" s="286">
        <v>258</v>
      </c>
      <c r="F316" s="130">
        <v>138</v>
      </c>
      <c r="G316" s="130">
        <v>197</v>
      </c>
      <c r="H316" s="285">
        <v>74</v>
      </c>
      <c r="I316" s="250">
        <v>94</v>
      </c>
      <c r="J316" s="285">
        <v>86</v>
      </c>
      <c r="K316" s="286">
        <v>120</v>
      </c>
      <c r="L316" s="285">
        <v>40</v>
      </c>
      <c r="M316" s="286">
        <v>52</v>
      </c>
      <c r="N316" s="285">
        <v>17</v>
      </c>
      <c r="O316" s="286">
        <v>58</v>
      </c>
      <c r="P316" s="285">
        <v>0</v>
      </c>
      <c r="Q316" s="286">
        <v>0</v>
      </c>
      <c r="R316" s="285" t="s">
        <v>488</v>
      </c>
      <c r="S316" s="250">
        <v>6</v>
      </c>
      <c r="T316" s="285">
        <v>0</v>
      </c>
      <c r="U316" s="286">
        <v>0</v>
      </c>
      <c r="V316" s="251" t="s">
        <v>488</v>
      </c>
      <c r="W316" s="250" t="s">
        <v>488</v>
      </c>
      <c r="X316" s="130">
        <v>0</v>
      </c>
      <c r="Y316" s="239">
        <v>0</v>
      </c>
      <c r="Z316" s="130">
        <v>278</v>
      </c>
      <c r="AA316" s="130">
        <v>335</v>
      </c>
      <c r="AB316" s="100"/>
      <c r="AC316" s="100"/>
    </row>
    <row r="317" spans="1:29" ht="12.75" customHeight="1" thickTop="1">
      <c r="A317" s="166" t="s">
        <v>457</v>
      </c>
      <c r="B317" s="219"/>
      <c r="C317" s="219"/>
      <c r="D317" s="219"/>
      <c r="E317" s="219"/>
      <c r="F317" s="219"/>
      <c r="G317" s="219"/>
      <c r="H317" s="218"/>
      <c r="I317" s="218"/>
      <c r="J317" s="218"/>
      <c r="K317" s="218"/>
      <c r="L317" s="218"/>
      <c r="M317" s="218"/>
      <c r="N317" s="218"/>
      <c r="O317" s="218"/>
      <c r="P317" s="218"/>
      <c r="Q317" s="218"/>
      <c r="R317" s="218"/>
      <c r="S317" s="218"/>
      <c r="T317" s="218"/>
      <c r="U317" s="218"/>
      <c r="V317" s="218"/>
      <c r="W317" s="218"/>
      <c r="X317" s="218"/>
      <c r="Y317" s="218"/>
      <c r="Z317" s="218"/>
      <c r="AA317" s="218"/>
    </row>
    <row r="318" spans="1:29" ht="12.75" customHeight="1">
      <c r="A318" s="166" t="s">
        <v>506</v>
      </c>
      <c r="B318" s="179"/>
      <c r="C318" s="179"/>
      <c r="D318" s="179"/>
      <c r="E318" s="179"/>
      <c r="F318" s="179"/>
      <c r="G318" s="179"/>
      <c r="H318" s="179"/>
      <c r="I318" s="179"/>
      <c r="J318" s="179"/>
      <c r="K318" s="179"/>
      <c r="L318" s="179"/>
      <c r="M318" s="179"/>
      <c r="N318" s="179"/>
      <c r="O318" s="179"/>
      <c r="P318" s="179"/>
      <c r="Q318" s="179"/>
      <c r="R318" s="179"/>
      <c r="S318" s="179"/>
      <c r="T318" s="179"/>
      <c r="U318" s="179"/>
      <c r="V318" s="179"/>
      <c r="W318" s="179"/>
      <c r="X318" s="179"/>
      <c r="Y318" s="179"/>
      <c r="Z318" s="179"/>
      <c r="AA318" s="179"/>
    </row>
    <row r="319" spans="1:29" ht="12.75" customHeight="1">
      <c r="A319" s="166" t="s">
        <v>497</v>
      </c>
      <c r="B319" s="219"/>
      <c r="C319" s="219"/>
      <c r="D319" s="219"/>
      <c r="E319" s="219"/>
      <c r="F319" s="219"/>
      <c r="G319" s="219"/>
      <c r="H319" s="218"/>
      <c r="I319" s="218"/>
      <c r="J319" s="218"/>
      <c r="K319" s="218"/>
      <c r="L319" s="218"/>
      <c r="M319" s="218"/>
      <c r="N319" s="218"/>
      <c r="O319" s="218"/>
      <c r="P319" s="218"/>
      <c r="Q319" s="218"/>
      <c r="R319" s="218"/>
      <c r="S319" s="218"/>
      <c r="T319" s="218"/>
      <c r="U319" s="218"/>
      <c r="V319" s="218"/>
      <c r="W319" s="218"/>
      <c r="X319" s="218"/>
      <c r="Y319" s="218"/>
      <c r="Z319" s="218"/>
      <c r="AA319" s="218"/>
    </row>
    <row r="320" spans="1:29" ht="12.75" customHeight="1">
      <c r="A320" s="62"/>
      <c r="B320" s="62"/>
      <c r="C320" s="62"/>
    </row>
    <row r="321" spans="1:7" ht="12.75" customHeight="1">
      <c r="A321" s="62"/>
      <c r="B321" s="62"/>
      <c r="C321" s="62"/>
    </row>
    <row r="322" spans="1:7" ht="12.75" customHeight="1">
      <c r="A322" s="62"/>
      <c r="B322" s="62"/>
      <c r="C322" s="62"/>
    </row>
    <row r="323" spans="1:7" ht="12.75" customHeight="1">
      <c r="A323" s="62"/>
      <c r="B323" s="62"/>
      <c r="C323" s="62"/>
    </row>
    <row r="324" spans="1:7" ht="12.75" customHeight="1">
      <c r="A324" s="62"/>
      <c r="B324" s="62"/>
      <c r="C324" s="62"/>
    </row>
    <row r="327" spans="1:7" ht="12.75" customHeight="1">
      <c r="A327" s="63"/>
      <c r="B327" s="62"/>
      <c r="C327" s="62"/>
    </row>
    <row r="328" spans="1:7" ht="12.75" customHeight="1">
      <c r="A328" s="62"/>
      <c r="B328" s="62"/>
      <c r="C328" s="62"/>
    </row>
    <row r="329" spans="1:7" ht="12.75" customHeight="1">
      <c r="A329" s="62"/>
      <c r="B329" s="62"/>
      <c r="C329" s="62"/>
    </row>
    <row r="330" spans="1:7" ht="12.75" customHeight="1">
      <c r="A330" s="62"/>
      <c r="B330" s="62"/>
      <c r="C330" s="62"/>
    </row>
    <row r="331" spans="1:7" ht="12.75" customHeight="1">
      <c r="A331" s="62"/>
      <c r="B331" s="62"/>
      <c r="C331" s="62"/>
      <c r="D331" s="63"/>
      <c r="E331" s="63"/>
      <c r="F331" s="99"/>
      <c r="G331" s="99"/>
    </row>
  </sheetData>
  <mergeCells count="14">
    <mergeCell ref="Z3:AA3"/>
    <mergeCell ref="V3:W3"/>
    <mergeCell ref="X3:Y3"/>
    <mergeCell ref="A3:A4"/>
    <mergeCell ref="B3:C3"/>
    <mergeCell ref="D3:E3"/>
    <mergeCell ref="H3:I3"/>
    <mergeCell ref="J3:K3"/>
    <mergeCell ref="L3:M3"/>
    <mergeCell ref="N3:O3"/>
    <mergeCell ref="P3:Q3"/>
    <mergeCell ref="R3:S3"/>
    <mergeCell ref="T3:U3"/>
    <mergeCell ref="F3:G3"/>
  </mergeCells>
  <pageMargins left="0.7" right="0.7" top="0.75" bottom="0.75" header="0.3" footer="0.3"/>
  <pageSetup paperSize="9"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1"/>
  <dimension ref="A1:V332"/>
  <sheetViews>
    <sheetView zoomScaleNormal="100" workbookViewId="0">
      <pane ySplit="4" topLeftCell="A5" activePane="bottomLeft" state="frozen"/>
      <selection activeCell="T26" sqref="T26"/>
      <selection pane="bottomLeft"/>
    </sheetView>
  </sheetViews>
  <sheetFormatPr defaultColWidth="8" defaultRowHeight="12.5"/>
  <cols>
    <col min="1" max="1" width="18.6640625" style="59" customWidth="1"/>
    <col min="2" max="16" width="6.58203125" style="87" customWidth="1"/>
    <col min="17" max="20" width="6.58203125" style="135" customWidth="1"/>
    <col min="21" max="21" width="3.5" style="41" customWidth="1"/>
    <col min="22" max="16384" width="8" style="41"/>
  </cols>
  <sheetData>
    <row r="1" spans="1:22" ht="21" customHeight="1">
      <c r="A1" s="138" t="s">
        <v>566</v>
      </c>
      <c r="B1" s="91"/>
      <c r="C1" s="91"/>
      <c r="D1" s="91"/>
      <c r="E1" s="91"/>
      <c r="F1" s="91"/>
      <c r="G1" s="91"/>
      <c r="H1" s="91"/>
      <c r="I1" s="91"/>
      <c r="J1" s="91"/>
      <c r="K1" s="91"/>
      <c r="L1" s="137"/>
      <c r="M1" s="137"/>
      <c r="N1" s="91"/>
      <c r="O1" s="91"/>
      <c r="P1" s="91"/>
      <c r="Q1" s="137"/>
      <c r="R1" s="137"/>
      <c r="S1" s="137"/>
      <c r="T1" s="137"/>
    </row>
    <row r="2" spans="1:22" ht="14.25" customHeight="1" thickBot="1">
      <c r="A2" s="96" t="s">
        <v>521</v>
      </c>
      <c r="B2" s="96"/>
      <c r="C2" s="96"/>
      <c r="D2" s="96"/>
      <c r="E2" s="96"/>
      <c r="F2" s="96"/>
      <c r="G2" s="96"/>
      <c r="H2" s="96"/>
      <c r="I2" s="96"/>
      <c r="J2" s="96"/>
      <c r="K2" s="96"/>
      <c r="L2" s="96"/>
      <c r="M2" s="96"/>
      <c r="N2" s="96"/>
      <c r="O2" s="96"/>
      <c r="P2" s="96"/>
      <c r="Q2" s="95"/>
      <c r="R2" s="95"/>
      <c r="S2" s="90"/>
      <c r="T2" s="90"/>
    </row>
    <row r="3" spans="1:22" ht="25.5" customHeight="1" thickTop="1">
      <c r="A3" s="318" t="s">
        <v>511</v>
      </c>
      <c r="B3" s="339" t="s">
        <v>442</v>
      </c>
      <c r="C3" s="339"/>
      <c r="D3" s="339" t="s">
        <v>443</v>
      </c>
      <c r="E3" s="339"/>
      <c r="F3" s="339" t="s">
        <v>444</v>
      </c>
      <c r="G3" s="339"/>
      <c r="H3" s="339" t="s">
        <v>446</v>
      </c>
      <c r="I3" s="339"/>
      <c r="J3" s="339" t="s">
        <v>447</v>
      </c>
      <c r="K3" s="339"/>
      <c r="L3" s="339" t="s">
        <v>513</v>
      </c>
      <c r="M3" s="339"/>
      <c r="N3" s="340" t="s">
        <v>417</v>
      </c>
      <c r="O3" s="340"/>
      <c r="P3" s="340"/>
      <c r="Q3" s="339" t="s">
        <v>512</v>
      </c>
      <c r="R3" s="339"/>
      <c r="S3" s="339" t="s">
        <v>499</v>
      </c>
      <c r="T3" s="339"/>
    </row>
    <row r="4" spans="1:22" ht="13.5" customHeight="1">
      <c r="A4" s="319"/>
      <c r="B4" s="146" t="s">
        <v>418</v>
      </c>
      <c r="C4" s="146" t="s">
        <v>419</v>
      </c>
      <c r="D4" s="146" t="s">
        <v>418</v>
      </c>
      <c r="E4" s="146" t="s">
        <v>419</v>
      </c>
      <c r="F4" s="146" t="s">
        <v>418</v>
      </c>
      <c r="G4" s="146" t="s">
        <v>419</v>
      </c>
      <c r="H4" s="146" t="s">
        <v>418</v>
      </c>
      <c r="I4" s="146" t="s">
        <v>419</v>
      </c>
      <c r="J4" s="146" t="s">
        <v>418</v>
      </c>
      <c r="K4" s="146" t="s">
        <v>419</v>
      </c>
      <c r="L4" s="146" t="s">
        <v>418</v>
      </c>
      <c r="M4" s="146" t="s">
        <v>419</v>
      </c>
      <c r="N4" s="146" t="s">
        <v>418</v>
      </c>
      <c r="O4" s="146" t="s">
        <v>419</v>
      </c>
      <c r="P4" s="252" t="s">
        <v>416</v>
      </c>
      <c r="Q4" s="148" t="s">
        <v>564</v>
      </c>
      <c r="R4" s="148" t="s">
        <v>565</v>
      </c>
      <c r="S4" s="148" t="s">
        <v>564</v>
      </c>
      <c r="T4" s="148" t="s">
        <v>565</v>
      </c>
      <c r="U4" s="44"/>
    </row>
    <row r="5" spans="1:22" ht="15" customHeight="1">
      <c r="A5" s="174" t="s">
        <v>109</v>
      </c>
      <c r="B5" s="175">
        <v>3976</v>
      </c>
      <c r="C5" s="240">
        <v>4657</v>
      </c>
      <c r="D5" s="241">
        <v>5628</v>
      </c>
      <c r="E5" s="242">
        <v>4597</v>
      </c>
      <c r="F5" s="241">
        <v>9048</v>
      </c>
      <c r="G5" s="242">
        <v>5393</v>
      </c>
      <c r="H5" s="241">
        <v>13020</v>
      </c>
      <c r="I5" s="242">
        <v>5643</v>
      </c>
      <c r="J5" s="241">
        <v>13279</v>
      </c>
      <c r="K5" s="242">
        <v>4232</v>
      </c>
      <c r="L5" s="240">
        <v>7616</v>
      </c>
      <c r="M5" s="240">
        <v>1733</v>
      </c>
      <c r="N5" s="241">
        <v>52567</v>
      </c>
      <c r="O5" s="240">
        <v>26255</v>
      </c>
      <c r="P5" s="243">
        <v>78822</v>
      </c>
      <c r="Q5" s="175">
        <v>2104689</v>
      </c>
      <c r="R5" s="259">
        <v>555034</v>
      </c>
      <c r="S5" s="175">
        <f>(P5/Q5)*100</f>
        <v>3.745066373226638</v>
      </c>
      <c r="T5" s="175">
        <f>100*(SUM(F5:M5)/R5)</f>
        <v>10.80366247833466</v>
      </c>
      <c r="U5" s="45"/>
      <c r="V5" s="46"/>
    </row>
    <row r="6" spans="1:22" ht="14.25" customHeight="1">
      <c r="A6" s="176" t="s">
        <v>110</v>
      </c>
      <c r="B6" s="177">
        <v>868</v>
      </c>
      <c r="C6" s="177">
        <v>933</v>
      </c>
      <c r="D6" s="244">
        <v>1071</v>
      </c>
      <c r="E6" s="185">
        <v>824</v>
      </c>
      <c r="F6" s="244">
        <v>1611</v>
      </c>
      <c r="G6" s="185">
        <v>898</v>
      </c>
      <c r="H6" s="244">
        <v>2120</v>
      </c>
      <c r="I6" s="185">
        <v>859</v>
      </c>
      <c r="J6" s="244">
        <v>2276</v>
      </c>
      <c r="K6" s="185">
        <v>622</v>
      </c>
      <c r="L6" s="177">
        <v>1547</v>
      </c>
      <c r="M6" s="177">
        <v>294</v>
      </c>
      <c r="N6" s="244">
        <v>9493</v>
      </c>
      <c r="O6" s="177">
        <v>4430</v>
      </c>
      <c r="P6" s="245">
        <v>13923</v>
      </c>
      <c r="Q6" s="177">
        <v>387115</v>
      </c>
      <c r="R6" s="185">
        <v>96280</v>
      </c>
      <c r="S6" s="177">
        <f t="shared" ref="S6:S69" si="0">(P6/Q6)*100</f>
        <v>3.5966056598168503</v>
      </c>
      <c r="T6" s="177">
        <f t="shared" ref="T6:T69" si="1">100*(SUM(F6:M6)/R6)</f>
        <v>10.622143747403406</v>
      </c>
    </row>
    <row r="7" spans="1:22" s="47" customFormat="1" ht="12.75" customHeight="1">
      <c r="A7" s="178" t="s">
        <v>111</v>
      </c>
      <c r="B7" s="228">
        <v>40</v>
      </c>
      <c r="C7" s="107">
        <v>41</v>
      </c>
      <c r="D7" s="246">
        <v>53</v>
      </c>
      <c r="E7" s="108">
        <v>40</v>
      </c>
      <c r="F7" s="246">
        <v>50</v>
      </c>
      <c r="G7" s="108">
        <v>37</v>
      </c>
      <c r="H7" s="246">
        <v>75</v>
      </c>
      <c r="I7" s="108">
        <v>30</v>
      </c>
      <c r="J7" s="246">
        <v>47</v>
      </c>
      <c r="K7" s="108">
        <v>29</v>
      </c>
      <c r="L7" s="107">
        <v>21</v>
      </c>
      <c r="M7" s="107" t="s">
        <v>488</v>
      </c>
      <c r="N7" s="246">
        <v>286</v>
      </c>
      <c r="O7" s="107">
        <v>180</v>
      </c>
      <c r="P7" s="238">
        <v>466</v>
      </c>
      <c r="Q7" s="107">
        <v>13320</v>
      </c>
      <c r="R7" s="108">
        <v>2993</v>
      </c>
      <c r="S7" s="179">
        <f t="shared" si="0"/>
        <v>3.4984984984984986</v>
      </c>
      <c r="T7" s="107">
        <f t="shared" si="1"/>
        <v>9.6558636819244903</v>
      </c>
    </row>
    <row r="8" spans="1:22" ht="12.75" customHeight="1">
      <c r="A8" s="178" t="s">
        <v>112</v>
      </c>
      <c r="B8" s="228">
        <v>11</v>
      </c>
      <c r="C8" s="107">
        <v>4</v>
      </c>
      <c r="D8" s="246">
        <v>17</v>
      </c>
      <c r="E8" s="108">
        <v>15</v>
      </c>
      <c r="F8" s="246">
        <v>29</v>
      </c>
      <c r="G8" s="108">
        <v>9</v>
      </c>
      <c r="H8" s="246">
        <v>60</v>
      </c>
      <c r="I8" s="108">
        <v>22</v>
      </c>
      <c r="J8" s="246">
        <v>57</v>
      </c>
      <c r="K8" s="108">
        <v>17</v>
      </c>
      <c r="L8" s="107">
        <v>65</v>
      </c>
      <c r="M8" s="107">
        <v>12</v>
      </c>
      <c r="N8" s="246">
        <v>239</v>
      </c>
      <c r="O8" s="107">
        <v>79</v>
      </c>
      <c r="P8" s="238">
        <v>318</v>
      </c>
      <c r="Q8" s="107">
        <v>6618</v>
      </c>
      <c r="R8" s="108">
        <v>2134</v>
      </c>
      <c r="S8" s="179">
        <f t="shared" si="0"/>
        <v>4.8050770625566637</v>
      </c>
      <c r="T8" s="107">
        <f t="shared" si="1"/>
        <v>12.699156513589504</v>
      </c>
    </row>
    <row r="9" spans="1:22" ht="12.75" customHeight="1">
      <c r="A9" s="178" t="s">
        <v>113</v>
      </c>
      <c r="B9" s="228">
        <v>9</v>
      </c>
      <c r="C9" s="107">
        <v>14</v>
      </c>
      <c r="D9" s="246">
        <v>20</v>
      </c>
      <c r="E9" s="108">
        <v>13</v>
      </c>
      <c r="F9" s="246">
        <v>14</v>
      </c>
      <c r="G9" s="108">
        <v>19</v>
      </c>
      <c r="H9" s="246">
        <v>21</v>
      </c>
      <c r="I9" s="108">
        <v>16</v>
      </c>
      <c r="J9" s="246">
        <v>34</v>
      </c>
      <c r="K9" s="108">
        <v>9</v>
      </c>
      <c r="L9" s="107">
        <v>20</v>
      </c>
      <c r="M9" s="107" t="s">
        <v>488</v>
      </c>
      <c r="N9" s="246">
        <v>118</v>
      </c>
      <c r="O9" s="107">
        <v>72</v>
      </c>
      <c r="P9" s="238">
        <v>190</v>
      </c>
      <c r="Q9" s="107">
        <v>4986</v>
      </c>
      <c r="R9" s="108">
        <v>1225</v>
      </c>
      <c r="S9" s="179">
        <f t="shared" si="0"/>
        <v>3.8106698756518251</v>
      </c>
      <c r="T9" s="107">
        <f t="shared" si="1"/>
        <v>10.857142857142858</v>
      </c>
    </row>
    <row r="10" spans="1:22" ht="12.75" customHeight="1">
      <c r="A10" s="178" t="s">
        <v>114</v>
      </c>
      <c r="B10" s="228">
        <v>46</v>
      </c>
      <c r="C10" s="107">
        <v>48</v>
      </c>
      <c r="D10" s="246">
        <v>38</v>
      </c>
      <c r="E10" s="108">
        <v>30</v>
      </c>
      <c r="F10" s="246">
        <v>67</v>
      </c>
      <c r="G10" s="108">
        <v>40</v>
      </c>
      <c r="H10" s="246">
        <v>77</v>
      </c>
      <c r="I10" s="108">
        <v>32</v>
      </c>
      <c r="J10" s="246">
        <v>57</v>
      </c>
      <c r="K10" s="108">
        <v>17</v>
      </c>
      <c r="L10" s="107">
        <v>23</v>
      </c>
      <c r="M10" s="107" t="s">
        <v>488</v>
      </c>
      <c r="N10" s="246">
        <v>308</v>
      </c>
      <c r="O10" s="107">
        <v>169</v>
      </c>
      <c r="P10" s="238">
        <v>477</v>
      </c>
      <c r="Q10" s="107">
        <v>14094</v>
      </c>
      <c r="R10" s="108">
        <v>3198</v>
      </c>
      <c r="S10" s="179">
        <f t="shared" si="0"/>
        <v>3.3844189016602813</v>
      </c>
      <c r="T10" s="107">
        <f t="shared" si="1"/>
        <v>9.7873671044402748</v>
      </c>
    </row>
    <row r="11" spans="1:22" ht="12.75" customHeight="1">
      <c r="A11" s="178" t="s">
        <v>115</v>
      </c>
      <c r="B11" s="228">
        <v>29</v>
      </c>
      <c r="C11" s="107">
        <v>35</v>
      </c>
      <c r="D11" s="246">
        <v>51</v>
      </c>
      <c r="E11" s="108">
        <v>29</v>
      </c>
      <c r="F11" s="246">
        <v>65</v>
      </c>
      <c r="G11" s="108">
        <v>36</v>
      </c>
      <c r="H11" s="246">
        <v>79</v>
      </c>
      <c r="I11" s="108">
        <v>29</v>
      </c>
      <c r="J11" s="246">
        <v>79</v>
      </c>
      <c r="K11" s="108">
        <v>19</v>
      </c>
      <c r="L11" s="107">
        <v>35</v>
      </c>
      <c r="M11" s="107">
        <v>11</v>
      </c>
      <c r="N11" s="246">
        <v>338</v>
      </c>
      <c r="O11" s="107">
        <v>159</v>
      </c>
      <c r="P11" s="238">
        <v>497</v>
      </c>
      <c r="Q11" s="107">
        <v>15387</v>
      </c>
      <c r="R11" s="108">
        <v>3687</v>
      </c>
      <c r="S11" s="179">
        <f t="shared" si="0"/>
        <v>3.2299993501007345</v>
      </c>
      <c r="T11" s="107">
        <f t="shared" si="1"/>
        <v>9.5741795497694593</v>
      </c>
    </row>
    <row r="12" spans="1:22" ht="12.75" customHeight="1">
      <c r="A12" s="178" t="s">
        <v>116</v>
      </c>
      <c r="B12" s="228">
        <v>25</v>
      </c>
      <c r="C12" s="107">
        <v>27</v>
      </c>
      <c r="D12" s="246">
        <v>28</v>
      </c>
      <c r="E12" s="108">
        <v>25</v>
      </c>
      <c r="F12" s="246">
        <v>51</v>
      </c>
      <c r="G12" s="108">
        <v>31</v>
      </c>
      <c r="H12" s="246">
        <v>59</v>
      </c>
      <c r="I12" s="108">
        <v>26</v>
      </c>
      <c r="J12" s="246">
        <v>66</v>
      </c>
      <c r="K12" s="108">
        <v>13</v>
      </c>
      <c r="L12" s="107">
        <v>42</v>
      </c>
      <c r="M12" s="107">
        <v>10</v>
      </c>
      <c r="N12" s="246">
        <v>271</v>
      </c>
      <c r="O12" s="107">
        <v>132</v>
      </c>
      <c r="P12" s="238">
        <v>403</v>
      </c>
      <c r="Q12" s="107">
        <v>13375</v>
      </c>
      <c r="R12" s="108">
        <v>3653</v>
      </c>
      <c r="S12" s="107">
        <f t="shared" si="0"/>
        <v>3.0130841121495324</v>
      </c>
      <c r="T12" s="107">
        <f t="shared" si="1"/>
        <v>8.1576786203120726</v>
      </c>
    </row>
    <row r="13" spans="1:22" ht="12.75" customHeight="1">
      <c r="A13" s="178" t="s">
        <v>117</v>
      </c>
      <c r="B13" s="228">
        <v>31</v>
      </c>
      <c r="C13" s="107">
        <v>26</v>
      </c>
      <c r="D13" s="246">
        <v>37</v>
      </c>
      <c r="E13" s="108">
        <v>30</v>
      </c>
      <c r="F13" s="246">
        <v>48</v>
      </c>
      <c r="G13" s="108">
        <v>27</v>
      </c>
      <c r="H13" s="246">
        <v>71</v>
      </c>
      <c r="I13" s="108">
        <v>24</v>
      </c>
      <c r="J13" s="246">
        <v>96</v>
      </c>
      <c r="K13" s="108">
        <v>27</v>
      </c>
      <c r="L13" s="107">
        <v>62</v>
      </c>
      <c r="M13" s="107">
        <v>19</v>
      </c>
      <c r="N13" s="246">
        <v>345</v>
      </c>
      <c r="O13" s="107">
        <v>153</v>
      </c>
      <c r="P13" s="238">
        <v>498</v>
      </c>
      <c r="Q13" s="107">
        <v>9940</v>
      </c>
      <c r="R13" s="108">
        <v>2903</v>
      </c>
      <c r="S13" s="107">
        <f t="shared" si="0"/>
        <v>5.0100603621730384</v>
      </c>
      <c r="T13" s="107">
        <f t="shared" si="1"/>
        <v>12.883224250775061</v>
      </c>
    </row>
    <row r="14" spans="1:22" ht="12.75" customHeight="1">
      <c r="A14" s="178" t="s">
        <v>118</v>
      </c>
      <c r="B14" s="228">
        <v>34</v>
      </c>
      <c r="C14" s="107">
        <v>36</v>
      </c>
      <c r="D14" s="246">
        <v>46</v>
      </c>
      <c r="E14" s="108">
        <v>46</v>
      </c>
      <c r="F14" s="246">
        <v>80</v>
      </c>
      <c r="G14" s="108">
        <v>40</v>
      </c>
      <c r="H14" s="246">
        <v>109</v>
      </c>
      <c r="I14" s="108">
        <v>59</v>
      </c>
      <c r="J14" s="246">
        <v>147</v>
      </c>
      <c r="K14" s="108">
        <v>30</v>
      </c>
      <c r="L14" s="107">
        <v>67</v>
      </c>
      <c r="M14" s="107">
        <v>16</v>
      </c>
      <c r="N14" s="246">
        <v>483</v>
      </c>
      <c r="O14" s="107">
        <v>227</v>
      </c>
      <c r="P14" s="238">
        <v>710</v>
      </c>
      <c r="Q14" s="107">
        <v>17428</v>
      </c>
      <c r="R14" s="108">
        <v>4332</v>
      </c>
      <c r="S14" s="107">
        <f t="shared" si="0"/>
        <v>4.0739040624282765</v>
      </c>
      <c r="T14" s="107">
        <f t="shared" si="1"/>
        <v>12.650046168051709</v>
      </c>
    </row>
    <row r="15" spans="1:22" ht="12.75" customHeight="1">
      <c r="A15" s="178" t="s">
        <v>119</v>
      </c>
      <c r="B15" s="228">
        <v>38</v>
      </c>
      <c r="C15" s="107">
        <v>51</v>
      </c>
      <c r="D15" s="246">
        <v>43</v>
      </c>
      <c r="E15" s="108">
        <v>45</v>
      </c>
      <c r="F15" s="246">
        <v>97</v>
      </c>
      <c r="G15" s="108">
        <v>52</v>
      </c>
      <c r="H15" s="246">
        <v>103</v>
      </c>
      <c r="I15" s="108">
        <v>63</v>
      </c>
      <c r="J15" s="246">
        <v>119</v>
      </c>
      <c r="K15" s="108">
        <v>48</v>
      </c>
      <c r="L15" s="107">
        <v>56</v>
      </c>
      <c r="M15" s="107">
        <v>18</v>
      </c>
      <c r="N15" s="246">
        <v>456</v>
      </c>
      <c r="O15" s="107">
        <v>277</v>
      </c>
      <c r="P15" s="238">
        <v>733</v>
      </c>
      <c r="Q15" s="107">
        <v>17306</v>
      </c>
      <c r="R15" s="108">
        <v>4354</v>
      </c>
      <c r="S15" s="107">
        <f t="shared" si="0"/>
        <v>4.2355252513579105</v>
      </c>
      <c r="T15" s="107">
        <f t="shared" si="1"/>
        <v>12.769866789159392</v>
      </c>
    </row>
    <row r="16" spans="1:22" ht="12.75" customHeight="1">
      <c r="A16" s="178" t="s">
        <v>120</v>
      </c>
      <c r="B16" s="228" t="s">
        <v>488</v>
      </c>
      <c r="C16" s="107" t="s">
        <v>488</v>
      </c>
      <c r="D16" s="246" t="s">
        <v>488</v>
      </c>
      <c r="E16" s="108" t="s">
        <v>488</v>
      </c>
      <c r="F16" s="246" t="s">
        <v>488</v>
      </c>
      <c r="G16" s="108" t="s">
        <v>488</v>
      </c>
      <c r="H16" s="246">
        <v>6</v>
      </c>
      <c r="I16" s="108">
        <v>5</v>
      </c>
      <c r="J16" s="246">
        <v>4</v>
      </c>
      <c r="K16" s="108" t="s">
        <v>488</v>
      </c>
      <c r="L16" s="107">
        <v>4</v>
      </c>
      <c r="M16" s="107" t="s">
        <v>475</v>
      </c>
      <c r="N16" s="246">
        <v>18</v>
      </c>
      <c r="O16" s="107">
        <v>13</v>
      </c>
      <c r="P16" s="238">
        <v>31</v>
      </c>
      <c r="Q16" s="107">
        <v>1908</v>
      </c>
      <c r="R16" s="108">
        <v>412</v>
      </c>
      <c r="S16" s="107">
        <f t="shared" si="0"/>
        <v>1.6247379454926623</v>
      </c>
      <c r="T16" s="107">
        <f t="shared" si="1"/>
        <v>4.6116504854368934</v>
      </c>
    </row>
    <row r="17" spans="1:20" ht="12.75" customHeight="1">
      <c r="A17" s="178" t="s">
        <v>121</v>
      </c>
      <c r="B17" s="228">
        <v>18</v>
      </c>
      <c r="C17" s="107">
        <v>18</v>
      </c>
      <c r="D17" s="246">
        <v>14</v>
      </c>
      <c r="E17" s="108">
        <v>10</v>
      </c>
      <c r="F17" s="246">
        <v>20</v>
      </c>
      <c r="G17" s="108">
        <v>17</v>
      </c>
      <c r="H17" s="246">
        <v>22</v>
      </c>
      <c r="I17" s="108">
        <v>11</v>
      </c>
      <c r="J17" s="246">
        <v>29</v>
      </c>
      <c r="K17" s="108">
        <v>9</v>
      </c>
      <c r="L17" s="107">
        <v>8</v>
      </c>
      <c r="M17" s="107" t="s">
        <v>488</v>
      </c>
      <c r="N17" s="246">
        <v>111</v>
      </c>
      <c r="O17" s="107">
        <v>68</v>
      </c>
      <c r="P17" s="238">
        <v>179</v>
      </c>
      <c r="Q17" s="107">
        <v>6423</v>
      </c>
      <c r="R17" s="108">
        <v>1566</v>
      </c>
      <c r="S17" s="107">
        <f t="shared" si="0"/>
        <v>2.7868597228709326</v>
      </c>
      <c r="T17" s="107">
        <f t="shared" si="1"/>
        <v>7.4074074074074066</v>
      </c>
    </row>
    <row r="18" spans="1:20" ht="12.75" customHeight="1">
      <c r="A18" s="178" t="s">
        <v>122</v>
      </c>
      <c r="B18" s="228">
        <v>6</v>
      </c>
      <c r="C18" s="107">
        <v>5</v>
      </c>
      <c r="D18" s="246">
        <v>6</v>
      </c>
      <c r="E18" s="108">
        <v>7</v>
      </c>
      <c r="F18" s="246">
        <v>11</v>
      </c>
      <c r="G18" s="108">
        <v>6</v>
      </c>
      <c r="H18" s="246">
        <v>15</v>
      </c>
      <c r="I18" s="108">
        <v>5</v>
      </c>
      <c r="J18" s="246">
        <v>12</v>
      </c>
      <c r="K18" s="108">
        <v>6</v>
      </c>
      <c r="L18" s="107">
        <v>6</v>
      </c>
      <c r="M18" s="107" t="s">
        <v>488</v>
      </c>
      <c r="N18" s="246">
        <v>56</v>
      </c>
      <c r="O18" s="107">
        <v>31</v>
      </c>
      <c r="P18" s="238">
        <v>87</v>
      </c>
      <c r="Q18" s="107">
        <v>3006</v>
      </c>
      <c r="R18" s="108">
        <v>854</v>
      </c>
      <c r="S18" s="107">
        <f t="shared" si="0"/>
        <v>2.8942115768463075</v>
      </c>
      <c r="T18" s="107">
        <f t="shared" si="1"/>
        <v>7.1428571428571423</v>
      </c>
    </row>
    <row r="19" spans="1:20" ht="12.75" customHeight="1">
      <c r="A19" s="178" t="s">
        <v>123</v>
      </c>
      <c r="B19" s="228">
        <v>19</v>
      </c>
      <c r="C19" s="107">
        <v>15</v>
      </c>
      <c r="D19" s="246">
        <v>23</v>
      </c>
      <c r="E19" s="108">
        <v>15</v>
      </c>
      <c r="F19" s="246">
        <v>46</v>
      </c>
      <c r="G19" s="108">
        <v>18</v>
      </c>
      <c r="H19" s="246">
        <v>41</v>
      </c>
      <c r="I19" s="108">
        <v>19</v>
      </c>
      <c r="J19" s="246">
        <v>30</v>
      </c>
      <c r="K19" s="108">
        <v>6</v>
      </c>
      <c r="L19" s="107">
        <v>17</v>
      </c>
      <c r="M19" s="107">
        <v>4</v>
      </c>
      <c r="N19" s="246">
        <v>176</v>
      </c>
      <c r="O19" s="107">
        <v>77</v>
      </c>
      <c r="P19" s="238">
        <v>253</v>
      </c>
      <c r="Q19" s="107">
        <v>7141</v>
      </c>
      <c r="R19" s="108">
        <v>1895</v>
      </c>
      <c r="S19" s="107">
        <f t="shared" si="0"/>
        <v>3.5429211595014705</v>
      </c>
      <c r="T19" s="107">
        <f t="shared" si="1"/>
        <v>9.5514511873350934</v>
      </c>
    </row>
    <row r="20" spans="1:20" ht="12.75" customHeight="1">
      <c r="A20" s="178" t="s">
        <v>124</v>
      </c>
      <c r="B20" s="228">
        <v>25</v>
      </c>
      <c r="C20" s="107">
        <v>24</v>
      </c>
      <c r="D20" s="246">
        <v>34</v>
      </c>
      <c r="E20" s="108">
        <v>21</v>
      </c>
      <c r="F20" s="246">
        <v>49</v>
      </c>
      <c r="G20" s="108">
        <v>38</v>
      </c>
      <c r="H20" s="246">
        <v>69</v>
      </c>
      <c r="I20" s="108">
        <v>23</v>
      </c>
      <c r="J20" s="246">
        <v>54</v>
      </c>
      <c r="K20" s="108">
        <v>18</v>
      </c>
      <c r="L20" s="107">
        <v>30</v>
      </c>
      <c r="M20" s="107">
        <v>10</v>
      </c>
      <c r="N20" s="246">
        <v>261</v>
      </c>
      <c r="O20" s="107">
        <v>134</v>
      </c>
      <c r="P20" s="238">
        <v>395</v>
      </c>
      <c r="Q20" s="107">
        <v>11742</v>
      </c>
      <c r="R20" s="108">
        <v>3101</v>
      </c>
      <c r="S20" s="107">
        <f t="shared" si="0"/>
        <v>3.3639925055356836</v>
      </c>
      <c r="T20" s="107">
        <f t="shared" si="1"/>
        <v>9.3840696549500162</v>
      </c>
    </row>
    <row r="21" spans="1:20" ht="12.75" customHeight="1">
      <c r="A21" s="178" t="s">
        <v>125</v>
      </c>
      <c r="B21" s="228">
        <v>31</v>
      </c>
      <c r="C21" s="107">
        <v>32</v>
      </c>
      <c r="D21" s="246">
        <v>38</v>
      </c>
      <c r="E21" s="108">
        <v>20</v>
      </c>
      <c r="F21" s="246">
        <v>48</v>
      </c>
      <c r="G21" s="108">
        <v>21</v>
      </c>
      <c r="H21" s="246">
        <v>73</v>
      </c>
      <c r="I21" s="108">
        <v>35</v>
      </c>
      <c r="J21" s="246">
        <v>85</v>
      </c>
      <c r="K21" s="108">
        <v>23</v>
      </c>
      <c r="L21" s="107">
        <v>71</v>
      </c>
      <c r="M21" s="107">
        <v>10</v>
      </c>
      <c r="N21" s="246">
        <v>346</v>
      </c>
      <c r="O21" s="107">
        <v>141</v>
      </c>
      <c r="P21" s="238">
        <v>487</v>
      </c>
      <c r="Q21" s="107">
        <v>12855</v>
      </c>
      <c r="R21" s="108">
        <v>3294</v>
      </c>
      <c r="S21" s="107">
        <f t="shared" si="0"/>
        <v>3.7884091793076626</v>
      </c>
      <c r="T21" s="107">
        <f t="shared" si="1"/>
        <v>11.111111111111111</v>
      </c>
    </row>
    <row r="22" spans="1:20" ht="12.75" customHeight="1">
      <c r="A22" s="178" t="s">
        <v>126</v>
      </c>
      <c r="B22" s="228">
        <v>347</v>
      </c>
      <c r="C22" s="107">
        <v>389</v>
      </c>
      <c r="D22" s="246">
        <v>401</v>
      </c>
      <c r="E22" s="108">
        <v>288</v>
      </c>
      <c r="F22" s="246">
        <v>561</v>
      </c>
      <c r="G22" s="108">
        <v>296</v>
      </c>
      <c r="H22" s="246">
        <v>805</v>
      </c>
      <c r="I22" s="108">
        <v>258</v>
      </c>
      <c r="J22" s="246">
        <v>938</v>
      </c>
      <c r="K22" s="108">
        <v>233</v>
      </c>
      <c r="L22" s="107">
        <v>757</v>
      </c>
      <c r="M22" s="107">
        <v>125</v>
      </c>
      <c r="N22" s="246">
        <v>3809</v>
      </c>
      <c r="O22" s="107">
        <v>1589</v>
      </c>
      <c r="P22" s="238">
        <v>5398</v>
      </c>
      <c r="Q22" s="107">
        <v>149705</v>
      </c>
      <c r="R22" s="108">
        <v>36136</v>
      </c>
      <c r="S22" s="107">
        <f t="shared" si="0"/>
        <v>3.6057579907150727</v>
      </c>
      <c r="T22" s="107">
        <f t="shared" si="1"/>
        <v>10.994576046048262</v>
      </c>
    </row>
    <row r="23" spans="1:20" ht="12.75" customHeight="1">
      <c r="A23" s="178" t="s">
        <v>127</v>
      </c>
      <c r="B23" s="228">
        <v>20</v>
      </c>
      <c r="C23" s="107">
        <v>22</v>
      </c>
      <c r="D23" s="246">
        <v>31</v>
      </c>
      <c r="E23" s="108">
        <v>24</v>
      </c>
      <c r="F23" s="246">
        <v>38</v>
      </c>
      <c r="G23" s="108">
        <v>15</v>
      </c>
      <c r="H23" s="246">
        <v>39</v>
      </c>
      <c r="I23" s="108">
        <v>14</v>
      </c>
      <c r="J23" s="246">
        <v>43</v>
      </c>
      <c r="K23" s="108">
        <v>14</v>
      </c>
      <c r="L23" s="107">
        <v>47</v>
      </c>
      <c r="M23" s="107">
        <v>4</v>
      </c>
      <c r="N23" s="246">
        <v>218</v>
      </c>
      <c r="O23" s="107">
        <v>93</v>
      </c>
      <c r="P23" s="238">
        <v>311</v>
      </c>
      <c r="Q23" s="107">
        <v>6668</v>
      </c>
      <c r="R23" s="108">
        <v>1470</v>
      </c>
      <c r="S23" s="107">
        <f t="shared" si="0"/>
        <v>4.6640671865626881</v>
      </c>
      <c r="T23" s="107">
        <f t="shared" si="1"/>
        <v>14.557823129251702</v>
      </c>
    </row>
    <row r="24" spans="1:20" ht="12.75" customHeight="1">
      <c r="A24" s="178" t="s">
        <v>128</v>
      </c>
      <c r="B24" s="228">
        <v>31</v>
      </c>
      <c r="C24" s="107">
        <v>47</v>
      </c>
      <c r="D24" s="246">
        <v>39</v>
      </c>
      <c r="E24" s="108">
        <v>31</v>
      </c>
      <c r="F24" s="246">
        <v>81</v>
      </c>
      <c r="G24" s="108">
        <v>48</v>
      </c>
      <c r="H24" s="246">
        <v>93</v>
      </c>
      <c r="I24" s="108">
        <v>37</v>
      </c>
      <c r="J24" s="246">
        <v>89</v>
      </c>
      <c r="K24" s="108">
        <v>25</v>
      </c>
      <c r="L24" s="107">
        <v>54</v>
      </c>
      <c r="M24" s="107">
        <v>10</v>
      </c>
      <c r="N24" s="246">
        <v>387</v>
      </c>
      <c r="O24" s="107">
        <v>198</v>
      </c>
      <c r="P24" s="238">
        <v>585</v>
      </c>
      <c r="Q24" s="107">
        <v>16049</v>
      </c>
      <c r="R24" s="108">
        <v>4275</v>
      </c>
      <c r="S24" s="107">
        <f t="shared" si="0"/>
        <v>3.6450869213035078</v>
      </c>
      <c r="T24" s="107">
        <f t="shared" si="1"/>
        <v>10.222222222222223</v>
      </c>
    </row>
    <row r="25" spans="1:20" ht="12.75" customHeight="1">
      <c r="A25" s="178" t="s">
        <v>129</v>
      </c>
      <c r="B25" s="228">
        <v>19</v>
      </c>
      <c r="C25" s="107">
        <v>12</v>
      </c>
      <c r="D25" s="246">
        <v>27</v>
      </c>
      <c r="E25" s="108">
        <v>18</v>
      </c>
      <c r="F25" s="246">
        <v>45</v>
      </c>
      <c r="G25" s="108">
        <v>30</v>
      </c>
      <c r="H25" s="246">
        <v>41</v>
      </c>
      <c r="I25" s="108">
        <v>19</v>
      </c>
      <c r="J25" s="246">
        <v>36</v>
      </c>
      <c r="K25" s="108">
        <v>15</v>
      </c>
      <c r="L25" s="107">
        <v>20</v>
      </c>
      <c r="M25" s="107" t="s">
        <v>488</v>
      </c>
      <c r="N25" s="246">
        <v>188</v>
      </c>
      <c r="O25" s="107">
        <v>96</v>
      </c>
      <c r="P25" s="238">
        <v>284</v>
      </c>
      <c r="Q25" s="107">
        <v>8158</v>
      </c>
      <c r="R25" s="108">
        <v>2296</v>
      </c>
      <c r="S25" s="107">
        <f t="shared" si="0"/>
        <v>3.4812454032851186</v>
      </c>
      <c r="T25" s="107">
        <f t="shared" si="1"/>
        <v>8.9721254355400699</v>
      </c>
    </row>
    <row r="26" spans="1:20" ht="12.75" customHeight="1">
      <c r="A26" s="178" t="s">
        <v>130</v>
      </c>
      <c r="B26" s="228">
        <v>24</v>
      </c>
      <c r="C26" s="107">
        <v>19</v>
      </c>
      <c r="D26" s="246">
        <v>27</v>
      </c>
      <c r="E26" s="108">
        <v>34</v>
      </c>
      <c r="F26" s="246">
        <v>81</v>
      </c>
      <c r="G26" s="108">
        <v>37</v>
      </c>
      <c r="H26" s="246">
        <v>91</v>
      </c>
      <c r="I26" s="108">
        <v>37</v>
      </c>
      <c r="J26" s="246">
        <v>90</v>
      </c>
      <c r="K26" s="108">
        <v>22</v>
      </c>
      <c r="L26" s="107">
        <v>56</v>
      </c>
      <c r="M26" s="107">
        <v>12</v>
      </c>
      <c r="N26" s="246">
        <v>369</v>
      </c>
      <c r="O26" s="107">
        <v>161</v>
      </c>
      <c r="P26" s="238">
        <v>530</v>
      </c>
      <c r="Q26" s="107">
        <v>13878</v>
      </c>
      <c r="R26" s="108">
        <v>3989</v>
      </c>
      <c r="S26" s="107">
        <f t="shared" si="0"/>
        <v>3.8189940913676321</v>
      </c>
      <c r="T26" s="107">
        <f t="shared" si="1"/>
        <v>10.679368262722488</v>
      </c>
    </row>
    <row r="27" spans="1:20" ht="12.75" customHeight="1">
      <c r="A27" s="178" t="s">
        <v>131</v>
      </c>
      <c r="B27" s="228">
        <v>17</v>
      </c>
      <c r="C27" s="107">
        <v>12</v>
      </c>
      <c r="D27" s="246">
        <v>31</v>
      </c>
      <c r="E27" s="108">
        <v>19</v>
      </c>
      <c r="F27" s="246">
        <v>36</v>
      </c>
      <c r="G27" s="108">
        <v>13</v>
      </c>
      <c r="H27" s="246">
        <v>35</v>
      </c>
      <c r="I27" s="108">
        <v>17</v>
      </c>
      <c r="J27" s="246">
        <v>29</v>
      </c>
      <c r="K27" s="108" t="s">
        <v>488</v>
      </c>
      <c r="L27" s="107">
        <v>19</v>
      </c>
      <c r="M27" s="107">
        <v>8</v>
      </c>
      <c r="N27" s="246">
        <v>167</v>
      </c>
      <c r="O27" s="107">
        <v>71</v>
      </c>
      <c r="P27" s="238">
        <v>238</v>
      </c>
      <c r="Q27" s="107">
        <v>7866</v>
      </c>
      <c r="R27" s="108">
        <v>1917</v>
      </c>
      <c r="S27" s="107">
        <f t="shared" si="0"/>
        <v>3.0256801423849478</v>
      </c>
      <c r="T27" s="107">
        <f t="shared" si="1"/>
        <v>8.1898800208659353</v>
      </c>
    </row>
    <row r="28" spans="1:20" ht="12.75" customHeight="1">
      <c r="A28" s="178" t="s">
        <v>132</v>
      </c>
      <c r="B28" s="228">
        <v>10</v>
      </c>
      <c r="C28" s="107">
        <v>15</v>
      </c>
      <c r="D28" s="246">
        <v>11</v>
      </c>
      <c r="E28" s="108">
        <v>13</v>
      </c>
      <c r="F28" s="246">
        <v>17</v>
      </c>
      <c r="G28" s="108">
        <v>12</v>
      </c>
      <c r="H28" s="246">
        <v>23</v>
      </c>
      <c r="I28" s="108">
        <v>13</v>
      </c>
      <c r="J28" s="246">
        <v>27</v>
      </c>
      <c r="K28" s="108">
        <v>6</v>
      </c>
      <c r="L28" s="107">
        <v>11</v>
      </c>
      <c r="M28" s="107" t="s">
        <v>488</v>
      </c>
      <c r="N28" s="246">
        <v>99</v>
      </c>
      <c r="O28" s="107">
        <v>60</v>
      </c>
      <c r="P28" s="238">
        <v>159</v>
      </c>
      <c r="Q28" s="107">
        <v>4629</v>
      </c>
      <c r="R28" s="108">
        <v>994</v>
      </c>
      <c r="S28" s="107">
        <f t="shared" si="0"/>
        <v>3.4348671419313028</v>
      </c>
      <c r="T28" s="107">
        <f t="shared" si="1"/>
        <v>10.965794768611669</v>
      </c>
    </row>
    <row r="29" spans="1:20" ht="12.75" customHeight="1">
      <c r="A29" s="178" t="s">
        <v>133</v>
      </c>
      <c r="B29" s="228">
        <v>5</v>
      </c>
      <c r="C29" s="107">
        <v>9</v>
      </c>
      <c r="D29" s="246">
        <v>10</v>
      </c>
      <c r="E29" s="108">
        <v>7</v>
      </c>
      <c r="F29" s="246">
        <v>15</v>
      </c>
      <c r="G29" s="108">
        <v>15</v>
      </c>
      <c r="H29" s="246">
        <v>20</v>
      </c>
      <c r="I29" s="108">
        <v>16</v>
      </c>
      <c r="J29" s="246">
        <v>18</v>
      </c>
      <c r="K29" s="108">
        <v>5</v>
      </c>
      <c r="L29" s="107">
        <v>9</v>
      </c>
      <c r="M29" s="107" t="s">
        <v>488</v>
      </c>
      <c r="N29" s="246">
        <v>77</v>
      </c>
      <c r="O29" s="107">
        <v>54</v>
      </c>
      <c r="P29" s="238">
        <v>131</v>
      </c>
      <c r="Q29" s="107">
        <v>5453</v>
      </c>
      <c r="R29" s="108">
        <v>1412</v>
      </c>
      <c r="S29" s="107">
        <f t="shared" si="0"/>
        <v>2.4023473317439943</v>
      </c>
      <c r="T29" s="107">
        <f t="shared" si="1"/>
        <v>6.9405099150141645</v>
      </c>
    </row>
    <row r="30" spans="1:20" ht="12.75" customHeight="1">
      <c r="A30" s="178" t="s">
        <v>134</v>
      </c>
      <c r="B30" s="228">
        <v>0</v>
      </c>
      <c r="C30" s="107">
        <v>4</v>
      </c>
      <c r="D30" s="246">
        <v>6</v>
      </c>
      <c r="E30" s="108">
        <v>7</v>
      </c>
      <c r="F30" s="246">
        <v>9</v>
      </c>
      <c r="G30" s="108">
        <v>6</v>
      </c>
      <c r="H30" s="246">
        <v>6</v>
      </c>
      <c r="I30" s="108">
        <v>7</v>
      </c>
      <c r="J30" s="246">
        <v>14</v>
      </c>
      <c r="K30" s="108" t="s">
        <v>488</v>
      </c>
      <c r="L30" s="107">
        <v>9</v>
      </c>
      <c r="M30" s="107" t="s">
        <v>488</v>
      </c>
      <c r="N30" s="246">
        <v>44</v>
      </c>
      <c r="O30" s="107">
        <v>30</v>
      </c>
      <c r="P30" s="238">
        <v>74</v>
      </c>
      <c r="Q30" s="107">
        <v>2607</v>
      </c>
      <c r="R30" s="108">
        <v>531</v>
      </c>
      <c r="S30" s="107">
        <f t="shared" si="0"/>
        <v>2.838511699271193</v>
      </c>
      <c r="T30" s="107">
        <f t="shared" si="1"/>
        <v>9.6045197740112993</v>
      </c>
    </row>
    <row r="31" spans="1:20" ht="12.75" customHeight="1">
      <c r="A31" s="178" t="s">
        <v>135</v>
      </c>
      <c r="B31" s="228">
        <v>18</v>
      </c>
      <c r="C31" s="107">
        <v>11</v>
      </c>
      <c r="D31" s="246">
        <v>17</v>
      </c>
      <c r="E31" s="108">
        <v>14</v>
      </c>
      <c r="F31" s="246">
        <v>24</v>
      </c>
      <c r="G31" s="108">
        <v>18</v>
      </c>
      <c r="H31" s="246">
        <v>46</v>
      </c>
      <c r="I31" s="108">
        <v>26</v>
      </c>
      <c r="J31" s="246">
        <v>36</v>
      </c>
      <c r="K31" s="108">
        <v>14</v>
      </c>
      <c r="L31" s="107">
        <v>19</v>
      </c>
      <c r="M31" s="107" t="s">
        <v>488</v>
      </c>
      <c r="N31" s="246">
        <v>160</v>
      </c>
      <c r="O31" s="107">
        <v>86</v>
      </c>
      <c r="P31" s="238">
        <v>246</v>
      </c>
      <c r="Q31" s="107">
        <v>7904</v>
      </c>
      <c r="R31" s="108">
        <v>1612</v>
      </c>
      <c r="S31" s="107">
        <f t="shared" si="0"/>
        <v>3.1123481781376516</v>
      </c>
      <c r="T31" s="107">
        <f t="shared" si="1"/>
        <v>11.352357320099255</v>
      </c>
    </row>
    <row r="32" spans="1:20" ht="12.75" customHeight="1">
      <c r="A32" s="178" t="s">
        <v>136</v>
      </c>
      <c r="B32" s="228">
        <v>15</v>
      </c>
      <c r="C32" s="107">
        <v>16</v>
      </c>
      <c r="D32" s="246">
        <v>21</v>
      </c>
      <c r="E32" s="108">
        <v>21</v>
      </c>
      <c r="F32" s="246">
        <v>29</v>
      </c>
      <c r="G32" s="108">
        <v>16</v>
      </c>
      <c r="H32" s="246">
        <v>44</v>
      </c>
      <c r="I32" s="108">
        <v>16</v>
      </c>
      <c r="J32" s="246">
        <v>43</v>
      </c>
      <c r="K32" s="108">
        <v>12</v>
      </c>
      <c r="L32" s="107">
        <v>21</v>
      </c>
      <c r="M32" s="107">
        <v>4</v>
      </c>
      <c r="N32" s="246">
        <v>173</v>
      </c>
      <c r="O32" s="107">
        <v>85</v>
      </c>
      <c r="P32" s="238">
        <v>258</v>
      </c>
      <c r="Q32" s="107">
        <v>8669</v>
      </c>
      <c r="R32" s="108">
        <v>2047</v>
      </c>
      <c r="S32" s="107">
        <f t="shared" si="0"/>
        <v>2.9761218133579419</v>
      </c>
      <c r="T32" s="107">
        <f t="shared" si="1"/>
        <v>9.0376160234489493</v>
      </c>
    </row>
    <row r="33" spans="1:22" ht="14.25" customHeight="1">
      <c r="A33" s="176" t="s">
        <v>137</v>
      </c>
      <c r="B33" s="177">
        <v>160</v>
      </c>
      <c r="C33" s="177">
        <v>171</v>
      </c>
      <c r="D33" s="244">
        <v>210</v>
      </c>
      <c r="E33" s="185">
        <v>165</v>
      </c>
      <c r="F33" s="244">
        <v>294</v>
      </c>
      <c r="G33" s="185">
        <v>195</v>
      </c>
      <c r="H33" s="244">
        <v>433</v>
      </c>
      <c r="I33" s="185">
        <v>191</v>
      </c>
      <c r="J33" s="244">
        <v>385</v>
      </c>
      <c r="K33" s="185">
        <v>141</v>
      </c>
      <c r="L33" s="177">
        <v>273</v>
      </c>
      <c r="M33" s="177">
        <v>70</v>
      </c>
      <c r="N33" s="244">
        <v>1755</v>
      </c>
      <c r="O33" s="177">
        <v>933</v>
      </c>
      <c r="P33" s="245">
        <v>2688</v>
      </c>
      <c r="Q33" s="177">
        <v>72916</v>
      </c>
      <c r="R33" s="185">
        <v>18183</v>
      </c>
      <c r="S33" s="177">
        <f t="shared" si="0"/>
        <v>3.6864337045367268</v>
      </c>
      <c r="T33" s="177">
        <f t="shared" si="1"/>
        <v>10.900291481053731</v>
      </c>
    </row>
    <row r="34" spans="1:22" ht="12.75" customHeight="1">
      <c r="A34" s="178" t="s">
        <v>138</v>
      </c>
      <c r="B34" s="228">
        <v>25</v>
      </c>
      <c r="C34" s="107">
        <v>22</v>
      </c>
      <c r="D34" s="246">
        <v>26</v>
      </c>
      <c r="E34" s="108">
        <v>27</v>
      </c>
      <c r="F34" s="246">
        <v>38</v>
      </c>
      <c r="G34" s="108">
        <v>30</v>
      </c>
      <c r="H34" s="246">
        <v>65</v>
      </c>
      <c r="I34" s="108">
        <v>28</v>
      </c>
      <c r="J34" s="246">
        <v>59</v>
      </c>
      <c r="K34" s="108">
        <v>23</v>
      </c>
      <c r="L34" s="107">
        <v>38</v>
      </c>
      <c r="M34" s="107">
        <v>7</v>
      </c>
      <c r="N34" s="246">
        <v>251</v>
      </c>
      <c r="O34" s="107">
        <v>137</v>
      </c>
      <c r="P34" s="238">
        <v>388</v>
      </c>
      <c r="Q34" s="107">
        <v>9627</v>
      </c>
      <c r="R34" s="108">
        <v>2525</v>
      </c>
      <c r="S34" s="107">
        <f t="shared" si="0"/>
        <v>4.0303313597174615</v>
      </c>
      <c r="T34" s="107">
        <f t="shared" si="1"/>
        <v>11.405940594059407</v>
      </c>
    </row>
    <row r="35" spans="1:22" ht="12.75" customHeight="1">
      <c r="A35" s="178" t="s">
        <v>139</v>
      </c>
      <c r="B35" s="228">
        <v>5</v>
      </c>
      <c r="C35" s="107" t="s">
        <v>488</v>
      </c>
      <c r="D35" s="246">
        <v>4</v>
      </c>
      <c r="E35" s="108" t="s">
        <v>488</v>
      </c>
      <c r="F35" s="246">
        <v>13</v>
      </c>
      <c r="G35" s="108">
        <v>5</v>
      </c>
      <c r="H35" s="246">
        <v>17</v>
      </c>
      <c r="I35" s="108">
        <v>12</v>
      </c>
      <c r="J35" s="246">
        <v>21</v>
      </c>
      <c r="K35" s="108" t="s">
        <v>488</v>
      </c>
      <c r="L35" s="107">
        <v>10</v>
      </c>
      <c r="M35" s="107">
        <v>4</v>
      </c>
      <c r="N35" s="246">
        <v>70</v>
      </c>
      <c r="O35" s="107">
        <v>28</v>
      </c>
      <c r="P35" s="238">
        <v>98</v>
      </c>
      <c r="Q35" s="107">
        <v>3499</v>
      </c>
      <c r="R35" s="108">
        <v>935</v>
      </c>
      <c r="S35" s="107">
        <f t="shared" si="0"/>
        <v>2.8008002286367533</v>
      </c>
      <c r="T35" s="107">
        <f t="shared" si="1"/>
        <v>8.7700534759358302</v>
      </c>
      <c r="V35" s="79"/>
    </row>
    <row r="36" spans="1:22" ht="12.75" customHeight="1">
      <c r="A36" s="178" t="s">
        <v>140</v>
      </c>
      <c r="B36" s="228" t="s">
        <v>488</v>
      </c>
      <c r="C36" s="107">
        <v>7</v>
      </c>
      <c r="D36" s="246">
        <v>9</v>
      </c>
      <c r="E36" s="108">
        <v>6</v>
      </c>
      <c r="F36" s="246">
        <v>8</v>
      </c>
      <c r="G36" s="108">
        <v>4</v>
      </c>
      <c r="H36" s="246">
        <v>12</v>
      </c>
      <c r="I36" s="108" t="s">
        <v>488</v>
      </c>
      <c r="J36" s="246">
        <v>7</v>
      </c>
      <c r="K36" s="108" t="s">
        <v>488</v>
      </c>
      <c r="L36" s="107">
        <v>5</v>
      </c>
      <c r="M36" s="107" t="s">
        <v>488</v>
      </c>
      <c r="N36" s="246">
        <v>44</v>
      </c>
      <c r="O36" s="107">
        <v>22</v>
      </c>
      <c r="P36" s="238">
        <v>66</v>
      </c>
      <c r="Q36" s="107">
        <v>3904</v>
      </c>
      <c r="R36" s="108">
        <v>816</v>
      </c>
      <c r="S36" s="107">
        <f t="shared" si="0"/>
        <v>1.6905737704918034</v>
      </c>
      <c r="T36" s="107">
        <f t="shared" si="1"/>
        <v>4.4117647058823533</v>
      </c>
      <c r="V36" s="80"/>
    </row>
    <row r="37" spans="1:22" ht="12.75" customHeight="1">
      <c r="A37" s="178" t="s">
        <v>141</v>
      </c>
      <c r="B37" s="228">
        <v>5</v>
      </c>
      <c r="C37" s="107">
        <v>7</v>
      </c>
      <c r="D37" s="246">
        <v>7</v>
      </c>
      <c r="E37" s="108">
        <v>4</v>
      </c>
      <c r="F37" s="246">
        <v>5</v>
      </c>
      <c r="G37" s="108">
        <v>5</v>
      </c>
      <c r="H37" s="246">
        <v>15</v>
      </c>
      <c r="I37" s="108">
        <v>7</v>
      </c>
      <c r="J37" s="246">
        <v>12</v>
      </c>
      <c r="K37" s="108">
        <v>5</v>
      </c>
      <c r="L37" s="107">
        <v>8</v>
      </c>
      <c r="M37" s="107" t="s">
        <v>488</v>
      </c>
      <c r="N37" s="246">
        <v>52</v>
      </c>
      <c r="O37" s="107">
        <v>30</v>
      </c>
      <c r="P37" s="238">
        <v>82</v>
      </c>
      <c r="Q37" s="107">
        <v>2648</v>
      </c>
      <c r="R37" s="108">
        <v>559</v>
      </c>
      <c r="S37" s="107">
        <f t="shared" si="0"/>
        <v>3.0966767371601209</v>
      </c>
      <c r="T37" s="107">
        <f t="shared" si="1"/>
        <v>10.196779964221825</v>
      </c>
      <c r="V37" s="81"/>
    </row>
    <row r="38" spans="1:22" ht="12.75" customHeight="1">
      <c r="A38" s="178" t="s">
        <v>142</v>
      </c>
      <c r="B38" s="228">
        <v>5</v>
      </c>
      <c r="C38" s="107">
        <v>10</v>
      </c>
      <c r="D38" s="246">
        <v>14</v>
      </c>
      <c r="E38" s="108">
        <v>6</v>
      </c>
      <c r="F38" s="246">
        <v>21</v>
      </c>
      <c r="G38" s="108">
        <v>15</v>
      </c>
      <c r="H38" s="246">
        <v>25</v>
      </c>
      <c r="I38" s="108">
        <v>10</v>
      </c>
      <c r="J38" s="246">
        <v>21</v>
      </c>
      <c r="K38" s="108">
        <v>13</v>
      </c>
      <c r="L38" s="107">
        <v>23</v>
      </c>
      <c r="M38" s="107" t="s">
        <v>488</v>
      </c>
      <c r="N38" s="246">
        <v>109</v>
      </c>
      <c r="O38" s="107">
        <v>57</v>
      </c>
      <c r="P38" s="238">
        <v>166</v>
      </c>
      <c r="Q38" s="107">
        <v>5145</v>
      </c>
      <c r="R38" s="108">
        <v>1399</v>
      </c>
      <c r="S38" s="107">
        <f t="shared" si="0"/>
        <v>3.2264334305150633</v>
      </c>
      <c r="T38" s="107">
        <f t="shared" si="1"/>
        <v>9.1493924231593997</v>
      </c>
      <c r="V38" s="81"/>
    </row>
    <row r="39" spans="1:22" ht="12.75" customHeight="1">
      <c r="A39" s="178" t="s">
        <v>143</v>
      </c>
      <c r="B39" s="228">
        <v>106</v>
      </c>
      <c r="C39" s="107">
        <v>107</v>
      </c>
      <c r="D39" s="246">
        <v>131</v>
      </c>
      <c r="E39" s="108">
        <v>99</v>
      </c>
      <c r="F39" s="246">
        <v>172</v>
      </c>
      <c r="G39" s="108">
        <v>108</v>
      </c>
      <c r="H39" s="246">
        <v>251</v>
      </c>
      <c r="I39" s="108">
        <v>110</v>
      </c>
      <c r="J39" s="246">
        <v>235</v>
      </c>
      <c r="K39" s="108">
        <v>82</v>
      </c>
      <c r="L39" s="107">
        <v>163</v>
      </c>
      <c r="M39" s="107">
        <v>47</v>
      </c>
      <c r="N39" s="246">
        <v>1058</v>
      </c>
      <c r="O39" s="107">
        <v>553</v>
      </c>
      <c r="P39" s="238">
        <v>1611</v>
      </c>
      <c r="Q39" s="107">
        <v>39579</v>
      </c>
      <c r="R39" s="108">
        <v>9778</v>
      </c>
      <c r="S39" s="107">
        <f t="shared" si="0"/>
        <v>4.0703403319942391</v>
      </c>
      <c r="T39" s="107">
        <f t="shared" si="1"/>
        <v>11.945183064021272</v>
      </c>
      <c r="V39" s="81"/>
    </row>
    <row r="40" spans="1:22" ht="12.75" customHeight="1">
      <c r="A40" s="178" t="s">
        <v>144</v>
      </c>
      <c r="B40" s="228" t="s">
        <v>488</v>
      </c>
      <c r="C40" s="107">
        <v>4</v>
      </c>
      <c r="D40" s="246" t="s">
        <v>488</v>
      </c>
      <c r="E40" s="108" t="s">
        <v>488</v>
      </c>
      <c r="F40" s="246">
        <v>6</v>
      </c>
      <c r="G40" s="108">
        <v>5</v>
      </c>
      <c r="H40" s="246">
        <v>9</v>
      </c>
      <c r="I40" s="108">
        <v>6</v>
      </c>
      <c r="J40" s="246">
        <v>7</v>
      </c>
      <c r="K40" s="108" t="s">
        <v>488</v>
      </c>
      <c r="L40" s="107">
        <v>7</v>
      </c>
      <c r="M40" s="107" t="s">
        <v>475</v>
      </c>
      <c r="N40" s="246">
        <v>34</v>
      </c>
      <c r="O40" s="107">
        <v>21</v>
      </c>
      <c r="P40" s="238">
        <v>55</v>
      </c>
      <c r="Q40" s="107">
        <v>2342</v>
      </c>
      <c r="R40" s="108">
        <v>584</v>
      </c>
      <c r="S40" s="107">
        <f t="shared" si="0"/>
        <v>2.3484201537147738</v>
      </c>
      <c r="T40" s="107">
        <f t="shared" si="1"/>
        <v>6.8493150684931505</v>
      </c>
    </row>
    <row r="41" spans="1:22" ht="12.75" customHeight="1">
      <c r="A41" s="178" t="s">
        <v>145</v>
      </c>
      <c r="B41" s="228">
        <v>9</v>
      </c>
      <c r="C41" s="107">
        <v>12</v>
      </c>
      <c r="D41" s="246">
        <v>16</v>
      </c>
      <c r="E41" s="108">
        <v>17</v>
      </c>
      <c r="F41" s="246">
        <v>31</v>
      </c>
      <c r="G41" s="108">
        <v>23</v>
      </c>
      <c r="H41" s="246">
        <v>39</v>
      </c>
      <c r="I41" s="108">
        <v>16</v>
      </c>
      <c r="J41" s="246">
        <v>23</v>
      </c>
      <c r="K41" s="108">
        <v>11</v>
      </c>
      <c r="L41" s="107">
        <v>19</v>
      </c>
      <c r="M41" s="107">
        <v>6</v>
      </c>
      <c r="N41" s="246">
        <v>137</v>
      </c>
      <c r="O41" s="107">
        <v>85</v>
      </c>
      <c r="P41" s="238">
        <v>222</v>
      </c>
      <c r="Q41" s="107">
        <v>6172</v>
      </c>
      <c r="R41" s="108">
        <v>1587</v>
      </c>
      <c r="S41" s="107">
        <f t="shared" si="0"/>
        <v>3.596889176928062</v>
      </c>
      <c r="T41" s="107">
        <f t="shared" si="1"/>
        <v>10.586011342155009</v>
      </c>
    </row>
    <row r="42" spans="1:22" ht="14.25" customHeight="1">
      <c r="A42" s="176" t="s">
        <v>146</v>
      </c>
      <c r="B42" s="177">
        <v>148</v>
      </c>
      <c r="C42" s="177">
        <v>156</v>
      </c>
      <c r="D42" s="244">
        <v>170</v>
      </c>
      <c r="E42" s="185">
        <v>158</v>
      </c>
      <c r="F42" s="244">
        <v>282</v>
      </c>
      <c r="G42" s="185">
        <v>176</v>
      </c>
      <c r="H42" s="244">
        <v>388</v>
      </c>
      <c r="I42" s="185">
        <v>177</v>
      </c>
      <c r="J42" s="244">
        <v>404</v>
      </c>
      <c r="K42" s="185">
        <v>133</v>
      </c>
      <c r="L42" s="177">
        <v>233</v>
      </c>
      <c r="M42" s="177">
        <v>66</v>
      </c>
      <c r="N42" s="244">
        <v>1625</v>
      </c>
      <c r="O42" s="177">
        <v>866</v>
      </c>
      <c r="P42" s="245">
        <v>2491</v>
      </c>
      <c r="Q42" s="177">
        <v>68265</v>
      </c>
      <c r="R42" s="185">
        <v>17644</v>
      </c>
      <c r="S42" s="177">
        <f t="shared" si="0"/>
        <v>3.6490148685270638</v>
      </c>
      <c r="T42" s="177">
        <f t="shared" si="1"/>
        <v>10.536159600997506</v>
      </c>
    </row>
    <row r="43" spans="1:22" ht="12.75" customHeight="1">
      <c r="A43" s="178" t="s">
        <v>147</v>
      </c>
      <c r="B43" s="228">
        <v>62</v>
      </c>
      <c r="C43" s="107">
        <v>66</v>
      </c>
      <c r="D43" s="246">
        <v>62</v>
      </c>
      <c r="E43" s="108">
        <v>57</v>
      </c>
      <c r="F43" s="246">
        <v>94</v>
      </c>
      <c r="G43" s="108">
        <v>53</v>
      </c>
      <c r="H43" s="246">
        <v>134</v>
      </c>
      <c r="I43" s="108">
        <v>45</v>
      </c>
      <c r="J43" s="246">
        <v>119</v>
      </c>
      <c r="K43" s="108">
        <v>39</v>
      </c>
      <c r="L43" s="107">
        <v>80</v>
      </c>
      <c r="M43" s="107">
        <v>18</v>
      </c>
      <c r="N43" s="246">
        <v>551</v>
      </c>
      <c r="O43" s="107">
        <v>278</v>
      </c>
      <c r="P43" s="238">
        <v>829</v>
      </c>
      <c r="Q43" s="107">
        <v>21417</v>
      </c>
      <c r="R43" s="108">
        <v>5636</v>
      </c>
      <c r="S43" s="107">
        <f t="shared" si="0"/>
        <v>3.8707568753793713</v>
      </c>
      <c r="T43" s="107">
        <f t="shared" si="1"/>
        <v>10.326472675656493</v>
      </c>
    </row>
    <row r="44" spans="1:22" ht="12.75" customHeight="1">
      <c r="A44" s="178" t="s">
        <v>148</v>
      </c>
      <c r="B44" s="228">
        <v>11</v>
      </c>
      <c r="C44" s="107">
        <v>7</v>
      </c>
      <c r="D44" s="246">
        <v>13</v>
      </c>
      <c r="E44" s="108">
        <v>6</v>
      </c>
      <c r="F44" s="246">
        <v>17</v>
      </c>
      <c r="G44" s="108">
        <v>6</v>
      </c>
      <c r="H44" s="246">
        <v>22</v>
      </c>
      <c r="I44" s="108">
        <v>6</v>
      </c>
      <c r="J44" s="246">
        <v>16</v>
      </c>
      <c r="K44" s="108">
        <v>13</v>
      </c>
      <c r="L44" s="107">
        <v>13</v>
      </c>
      <c r="M44" s="107" t="s">
        <v>488</v>
      </c>
      <c r="N44" s="246">
        <v>92</v>
      </c>
      <c r="O44" s="107">
        <v>40</v>
      </c>
      <c r="P44" s="238">
        <v>132</v>
      </c>
      <c r="Q44" s="107">
        <v>4618</v>
      </c>
      <c r="R44" s="108">
        <v>1169</v>
      </c>
      <c r="S44" s="107">
        <f t="shared" si="0"/>
        <v>2.8583802511909919</v>
      </c>
      <c r="T44" s="107">
        <f t="shared" si="1"/>
        <v>7.9555175363558588</v>
      </c>
    </row>
    <row r="45" spans="1:22" ht="12.75" customHeight="1">
      <c r="A45" s="178" t="s">
        <v>149</v>
      </c>
      <c r="B45" s="228">
        <v>6</v>
      </c>
      <c r="C45" s="107" t="s">
        <v>488</v>
      </c>
      <c r="D45" s="246" t="s">
        <v>488</v>
      </c>
      <c r="E45" s="108">
        <v>9</v>
      </c>
      <c r="F45" s="246">
        <v>8</v>
      </c>
      <c r="G45" s="108" t="s">
        <v>488</v>
      </c>
      <c r="H45" s="246">
        <v>5</v>
      </c>
      <c r="I45" s="108">
        <v>6</v>
      </c>
      <c r="J45" s="246">
        <v>7</v>
      </c>
      <c r="K45" s="108" t="s">
        <v>488</v>
      </c>
      <c r="L45" s="107">
        <v>5</v>
      </c>
      <c r="M45" s="107" t="s">
        <v>488</v>
      </c>
      <c r="N45" s="246">
        <v>34</v>
      </c>
      <c r="O45" s="107">
        <v>24</v>
      </c>
      <c r="P45" s="238">
        <v>58</v>
      </c>
      <c r="Q45" s="107">
        <v>2711</v>
      </c>
      <c r="R45" s="108">
        <v>582</v>
      </c>
      <c r="S45" s="107">
        <f t="shared" si="0"/>
        <v>2.1394319439321281</v>
      </c>
      <c r="T45" s="107">
        <f t="shared" si="1"/>
        <v>5.3264604810996561</v>
      </c>
    </row>
    <row r="46" spans="1:22" ht="12.75" customHeight="1">
      <c r="A46" s="178" t="s">
        <v>150</v>
      </c>
      <c r="B46" s="228">
        <v>17</v>
      </c>
      <c r="C46" s="107">
        <v>13</v>
      </c>
      <c r="D46" s="246">
        <v>14</v>
      </c>
      <c r="E46" s="108">
        <v>11</v>
      </c>
      <c r="F46" s="246">
        <v>32</v>
      </c>
      <c r="G46" s="108">
        <v>17</v>
      </c>
      <c r="H46" s="246">
        <v>53</v>
      </c>
      <c r="I46" s="108">
        <v>22</v>
      </c>
      <c r="J46" s="246">
        <v>58</v>
      </c>
      <c r="K46" s="108">
        <v>19</v>
      </c>
      <c r="L46" s="107">
        <v>29</v>
      </c>
      <c r="M46" s="107">
        <v>8</v>
      </c>
      <c r="N46" s="246">
        <v>203</v>
      </c>
      <c r="O46" s="107">
        <v>90</v>
      </c>
      <c r="P46" s="238">
        <v>293</v>
      </c>
      <c r="Q46" s="107">
        <v>8088</v>
      </c>
      <c r="R46" s="108">
        <v>2186</v>
      </c>
      <c r="S46" s="107">
        <f t="shared" si="0"/>
        <v>3.622650840751731</v>
      </c>
      <c r="T46" s="107">
        <f t="shared" si="1"/>
        <v>10.887465690759377</v>
      </c>
    </row>
    <row r="47" spans="1:22" ht="12.75" customHeight="1">
      <c r="A47" s="178" t="s">
        <v>151</v>
      </c>
      <c r="B47" s="228">
        <v>26</v>
      </c>
      <c r="C47" s="107">
        <v>26</v>
      </c>
      <c r="D47" s="246">
        <v>35</v>
      </c>
      <c r="E47" s="108">
        <v>28</v>
      </c>
      <c r="F47" s="246">
        <v>66</v>
      </c>
      <c r="G47" s="108">
        <v>48</v>
      </c>
      <c r="H47" s="246">
        <v>87</v>
      </c>
      <c r="I47" s="108">
        <v>58</v>
      </c>
      <c r="J47" s="246">
        <v>108</v>
      </c>
      <c r="K47" s="108">
        <v>34</v>
      </c>
      <c r="L47" s="107">
        <v>58</v>
      </c>
      <c r="M47" s="107">
        <v>26</v>
      </c>
      <c r="N47" s="246">
        <v>380</v>
      </c>
      <c r="O47" s="107">
        <v>220</v>
      </c>
      <c r="P47" s="238">
        <v>600</v>
      </c>
      <c r="Q47" s="107">
        <v>13689</v>
      </c>
      <c r="R47" s="108">
        <v>3829</v>
      </c>
      <c r="S47" s="107">
        <f t="shared" si="0"/>
        <v>4.3830813061582292</v>
      </c>
      <c r="T47" s="107">
        <f t="shared" si="1"/>
        <v>12.666492556803345</v>
      </c>
    </row>
    <row r="48" spans="1:22" ht="12.75" customHeight="1">
      <c r="A48" s="178" t="s">
        <v>152</v>
      </c>
      <c r="B48" s="228">
        <v>4</v>
      </c>
      <c r="C48" s="107">
        <v>8</v>
      </c>
      <c r="D48" s="246">
        <v>7</v>
      </c>
      <c r="E48" s="108">
        <v>9</v>
      </c>
      <c r="F48" s="246">
        <v>17</v>
      </c>
      <c r="G48" s="108">
        <v>14</v>
      </c>
      <c r="H48" s="246">
        <v>16</v>
      </c>
      <c r="I48" s="108">
        <v>9</v>
      </c>
      <c r="J48" s="246">
        <v>24</v>
      </c>
      <c r="K48" s="108">
        <v>7</v>
      </c>
      <c r="L48" s="107">
        <v>14</v>
      </c>
      <c r="M48" s="107" t="s">
        <v>475</v>
      </c>
      <c r="N48" s="246">
        <v>82</v>
      </c>
      <c r="O48" s="107">
        <v>47</v>
      </c>
      <c r="P48" s="238">
        <v>129</v>
      </c>
      <c r="Q48" s="107">
        <v>3356</v>
      </c>
      <c r="R48" s="108">
        <v>946</v>
      </c>
      <c r="S48" s="107">
        <f t="shared" si="0"/>
        <v>3.8438617401668651</v>
      </c>
      <c r="T48" s="107">
        <f t="shared" si="1"/>
        <v>10.676532769556026</v>
      </c>
    </row>
    <row r="49" spans="1:20" ht="12.75" customHeight="1">
      <c r="A49" s="178" t="s">
        <v>153</v>
      </c>
      <c r="B49" s="228">
        <v>13</v>
      </c>
      <c r="C49" s="107">
        <v>26</v>
      </c>
      <c r="D49" s="246">
        <v>21</v>
      </c>
      <c r="E49" s="108">
        <v>28</v>
      </c>
      <c r="F49" s="246">
        <v>28</v>
      </c>
      <c r="G49" s="108">
        <v>18</v>
      </c>
      <c r="H49" s="246">
        <v>44</v>
      </c>
      <c r="I49" s="108">
        <v>15</v>
      </c>
      <c r="J49" s="246">
        <v>50</v>
      </c>
      <c r="K49" s="108">
        <v>15</v>
      </c>
      <c r="L49" s="107">
        <v>24</v>
      </c>
      <c r="M49" s="107">
        <v>8</v>
      </c>
      <c r="N49" s="246">
        <v>180</v>
      </c>
      <c r="O49" s="107">
        <v>110</v>
      </c>
      <c r="P49" s="238">
        <v>290</v>
      </c>
      <c r="Q49" s="107">
        <v>8461</v>
      </c>
      <c r="R49" s="108">
        <v>2030</v>
      </c>
      <c r="S49" s="107">
        <f t="shared" si="0"/>
        <v>3.427490840326203</v>
      </c>
      <c r="T49" s="107">
        <f t="shared" si="1"/>
        <v>9.9507389162561584</v>
      </c>
    </row>
    <row r="50" spans="1:20" ht="12.75" customHeight="1">
      <c r="A50" s="178" t="s">
        <v>154</v>
      </c>
      <c r="B50" s="228">
        <v>4</v>
      </c>
      <c r="C50" s="107" t="s">
        <v>488</v>
      </c>
      <c r="D50" s="246">
        <v>9</v>
      </c>
      <c r="E50" s="108">
        <v>4</v>
      </c>
      <c r="F50" s="246">
        <v>12</v>
      </c>
      <c r="G50" s="108">
        <v>13</v>
      </c>
      <c r="H50" s="246">
        <v>17</v>
      </c>
      <c r="I50" s="108">
        <v>10</v>
      </c>
      <c r="J50" s="246">
        <v>15</v>
      </c>
      <c r="K50" s="108" t="s">
        <v>488</v>
      </c>
      <c r="L50" s="107">
        <v>5</v>
      </c>
      <c r="M50" s="107" t="s">
        <v>488</v>
      </c>
      <c r="N50" s="246">
        <v>62</v>
      </c>
      <c r="O50" s="107">
        <v>34</v>
      </c>
      <c r="P50" s="238">
        <v>96</v>
      </c>
      <c r="Q50" s="107">
        <v>3527</v>
      </c>
      <c r="R50" s="108">
        <v>723</v>
      </c>
      <c r="S50" s="107">
        <f t="shared" si="0"/>
        <v>2.7218599376240431</v>
      </c>
      <c r="T50" s="107">
        <f t="shared" si="1"/>
        <v>9.9585062240663902</v>
      </c>
    </row>
    <row r="51" spans="1:20" ht="12.75" customHeight="1">
      <c r="A51" s="178" t="s">
        <v>155</v>
      </c>
      <c r="B51" s="228">
        <v>5</v>
      </c>
      <c r="C51" s="107">
        <v>5</v>
      </c>
      <c r="D51" s="246">
        <v>6</v>
      </c>
      <c r="E51" s="108">
        <v>6</v>
      </c>
      <c r="F51" s="246">
        <v>8</v>
      </c>
      <c r="G51" s="108">
        <v>4</v>
      </c>
      <c r="H51" s="246">
        <v>10</v>
      </c>
      <c r="I51" s="108">
        <v>6</v>
      </c>
      <c r="J51" s="246">
        <v>7</v>
      </c>
      <c r="K51" s="108" t="s">
        <v>488</v>
      </c>
      <c r="L51" s="107">
        <v>5</v>
      </c>
      <c r="M51" s="107" t="s">
        <v>475</v>
      </c>
      <c r="N51" s="246">
        <v>41</v>
      </c>
      <c r="O51" s="107">
        <v>23</v>
      </c>
      <c r="P51" s="238">
        <v>64</v>
      </c>
      <c r="Q51" s="107">
        <v>2398</v>
      </c>
      <c r="R51" s="108">
        <v>543</v>
      </c>
      <c r="S51" s="107">
        <f t="shared" si="0"/>
        <v>2.6688907422852375</v>
      </c>
      <c r="T51" s="107">
        <f t="shared" si="1"/>
        <v>7.3664825046040523</v>
      </c>
    </row>
    <row r="52" spans="1:20" ht="14.25" customHeight="1">
      <c r="A52" s="176" t="s">
        <v>156</v>
      </c>
      <c r="B52" s="177">
        <v>205</v>
      </c>
      <c r="C52" s="177">
        <v>251</v>
      </c>
      <c r="D52" s="244">
        <v>315</v>
      </c>
      <c r="E52" s="185">
        <v>239</v>
      </c>
      <c r="F52" s="244">
        <v>483</v>
      </c>
      <c r="G52" s="185">
        <v>272</v>
      </c>
      <c r="H52" s="244">
        <v>705</v>
      </c>
      <c r="I52" s="185">
        <v>295</v>
      </c>
      <c r="J52" s="244">
        <v>771</v>
      </c>
      <c r="K52" s="185">
        <v>264</v>
      </c>
      <c r="L52" s="177">
        <v>387</v>
      </c>
      <c r="M52" s="177">
        <v>98</v>
      </c>
      <c r="N52" s="244">
        <v>2866</v>
      </c>
      <c r="O52" s="177">
        <v>1419</v>
      </c>
      <c r="P52" s="245">
        <v>4285</v>
      </c>
      <c r="Q52" s="177">
        <v>97157</v>
      </c>
      <c r="R52" s="185">
        <v>26234</v>
      </c>
      <c r="S52" s="177">
        <f t="shared" si="0"/>
        <v>4.4103873112590959</v>
      </c>
      <c r="T52" s="177">
        <f t="shared" si="1"/>
        <v>12.483799649310056</v>
      </c>
    </row>
    <row r="53" spans="1:20" ht="12.75" customHeight="1">
      <c r="A53" s="178" t="s">
        <v>157</v>
      </c>
      <c r="B53" s="228" t="s">
        <v>488</v>
      </c>
      <c r="C53" s="107" t="s">
        <v>488</v>
      </c>
      <c r="D53" s="246" t="s">
        <v>488</v>
      </c>
      <c r="E53" s="108" t="s">
        <v>488</v>
      </c>
      <c r="F53" s="246">
        <v>4</v>
      </c>
      <c r="G53" s="108">
        <v>8</v>
      </c>
      <c r="H53" s="246">
        <v>8</v>
      </c>
      <c r="I53" s="108" t="s">
        <v>488</v>
      </c>
      <c r="J53" s="246">
        <v>5</v>
      </c>
      <c r="K53" s="108">
        <v>4</v>
      </c>
      <c r="L53" s="107">
        <v>5</v>
      </c>
      <c r="M53" s="107" t="s">
        <v>488</v>
      </c>
      <c r="N53" s="246">
        <v>24</v>
      </c>
      <c r="O53" s="107">
        <v>19</v>
      </c>
      <c r="P53" s="238">
        <v>43</v>
      </c>
      <c r="Q53" s="107">
        <v>1478</v>
      </c>
      <c r="R53" s="108">
        <v>358</v>
      </c>
      <c r="S53" s="107">
        <f t="shared" si="0"/>
        <v>2.9093369418132613</v>
      </c>
      <c r="T53" s="107">
        <f t="shared" si="1"/>
        <v>9.4972067039106136</v>
      </c>
    </row>
    <row r="54" spans="1:20" ht="12.75" customHeight="1">
      <c r="A54" s="178" t="s">
        <v>158</v>
      </c>
      <c r="B54" s="228" t="s">
        <v>488</v>
      </c>
      <c r="C54" s="107">
        <v>9</v>
      </c>
      <c r="D54" s="246">
        <v>21</v>
      </c>
      <c r="E54" s="108">
        <v>10</v>
      </c>
      <c r="F54" s="246">
        <v>19</v>
      </c>
      <c r="G54" s="108">
        <v>10</v>
      </c>
      <c r="H54" s="246">
        <v>44</v>
      </c>
      <c r="I54" s="108">
        <v>16</v>
      </c>
      <c r="J54" s="246">
        <v>39</v>
      </c>
      <c r="K54" s="108">
        <v>15</v>
      </c>
      <c r="L54" s="107">
        <v>13</v>
      </c>
      <c r="M54" s="107">
        <v>7</v>
      </c>
      <c r="N54" s="246">
        <v>138</v>
      </c>
      <c r="O54" s="107">
        <v>67</v>
      </c>
      <c r="P54" s="238">
        <v>205</v>
      </c>
      <c r="Q54" s="107">
        <v>5465</v>
      </c>
      <c r="R54" s="108">
        <v>1464</v>
      </c>
      <c r="S54" s="107">
        <f t="shared" si="0"/>
        <v>3.7511436413540711</v>
      </c>
      <c r="T54" s="107">
        <f t="shared" si="1"/>
        <v>11.133879781420765</v>
      </c>
    </row>
    <row r="55" spans="1:20" ht="12.75" customHeight="1">
      <c r="A55" s="178" t="s">
        <v>159</v>
      </c>
      <c r="B55" s="228">
        <v>4</v>
      </c>
      <c r="C55" s="107">
        <v>5</v>
      </c>
      <c r="D55" s="246">
        <v>5</v>
      </c>
      <c r="E55" s="108">
        <v>9</v>
      </c>
      <c r="F55" s="246">
        <v>12</v>
      </c>
      <c r="G55" s="108">
        <v>5</v>
      </c>
      <c r="H55" s="246">
        <v>13</v>
      </c>
      <c r="I55" s="108">
        <v>5</v>
      </c>
      <c r="J55" s="246">
        <v>21</v>
      </c>
      <c r="K55" s="108">
        <v>8</v>
      </c>
      <c r="L55" s="107">
        <v>5</v>
      </c>
      <c r="M55" s="107" t="s">
        <v>488</v>
      </c>
      <c r="N55" s="246">
        <v>60</v>
      </c>
      <c r="O55" s="107">
        <v>35</v>
      </c>
      <c r="P55" s="238">
        <v>95</v>
      </c>
      <c r="Q55" s="107">
        <v>2735</v>
      </c>
      <c r="R55" s="108">
        <v>737</v>
      </c>
      <c r="S55" s="107">
        <f t="shared" si="0"/>
        <v>3.4734917733089579</v>
      </c>
      <c r="T55" s="107">
        <f t="shared" si="1"/>
        <v>9.3622795115332433</v>
      </c>
    </row>
    <row r="56" spans="1:20" ht="12.75" customHeight="1">
      <c r="A56" s="178" t="s">
        <v>160</v>
      </c>
      <c r="B56" s="228">
        <v>83</v>
      </c>
      <c r="C56" s="107">
        <v>108</v>
      </c>
      <c r="D56" s="246">
        <v>134</v>
      </c>
      <c r="E56" s="108">
        <v>84</v>
      </c>
      <c r="F56" s="246">
        <v>202</v>
      </c>
      <c r="G56" s="108">
        <v>112</v>
      </c>
      <c r="H56" s="246">
        <v>305</v>
      </c>
      <c r="I56" s="108">
        <v>117</v>
      </c>
      <c r="J56" s="246">
        <v>315</v>
      </c>
      <c r="K56" s="108">
        <v>110</v>
      </c>
      <c r="L56" s="107">
        <v>163</v>
      </c>
      <c r="M56" s="107">
        <v>32</v>
      </c>
      <c r="N56" s="246">
        <v>1202</v>
      </c>
      <c r="O56" s="107">
        <v>563</v>
      </c>
      <c r="P56" s="238">
        <v>1765</v>
      </c>
      <c r="Q56" s="107">
        <v>28916</v>
      </c>
      <c r="R56" s="108">
        <v>8403</v>
      </c>
      <c r="S56" s="107">
        <f t="shared" si="0"/>
        <v>6.1038871213169177</v>
      </c>
      <c r="T56" s="107">
        <f t="shared" si="1"/>
        <v>16.137093895037484</v>
      </c>
    </row>
    <row r="57" spans="1:20" ht="12.75" customHeight="1">
      <c r="A57" s="178" t="s">
        <v>161</v>
      </c>
      <c r="B57" s="228">
        <v>12</v>
      </c>
      <c r="C57" s="107">
        <v>12</v>
      </c>
      <c r="D57" s="246">
        <v>21</v>
      </c>
      <c r="E57" s="108">
        <v>15</v>
      </c>
      <c r="F57" s="246">
        <v>30</v>
      </c>
      <c r="G57" s="108">
        <v>18</v>
      </c>
      <c r="H57" s="246">
        <v>33</v>
      </c>
      <c r="I57" s="108">
        <v>17</v>
      </c>
      <c r="J57" s="246">
        <v>37</v>
      </c>
      <c r="K57" s="108">
        <v>10</v>
      </c>
      <c r="L57" s="107">
        <v>19</v>
      </c>
      <c r="M57" s="107">
        <v>7</v>
      </c>
      <c r="N57" s="246">
        <v>152</v>
      </c>
      <c r="O57" s="107">
        <v>79</v>
      </c>
      <c r="P57" s="238">
        <v>231</v>
      </c>
      <c r="Q57" s="107">
        <v>5987</v>
      </c>
      <c r="R57" s="108">
        <v>1615</v>
      </c>
      <c r="S57" s="107">
        <f t="shared" si="0"/>
        <v>3.8583597795222984</v>
      </c>
      <c r="T57" s="107">
        <f t="shared" si="1"/>
        <v>10.588235294117647</v>
      </c>
    </row>
    <row r="58" spans="1:20" ht="12.75" customHeight="1">
      <c r="A58" s="178" t="s">
        <v>162</v>
      </c>
      <c r="B58" s="228">
        <v>10</v>
      </c>
      <c r="C58" s="107">
        <v>11</v>
      </c>
      <c r="D58" s="246">
        <v>16</v>
      </c>
      <c r="E58" s="108">
        <v>20</v>
      </c>
      <c r="F58" s="246">
        <v>41</v>
      </c>
      <c r="G58" s="108">
        <v>19</v>
      </c>
      <c r="H58" s="246">
        <v>52</v>
      </c>
      <c r="I58" s="108">
        <v>24</v>
      </c>
      <c r="J58" s="246">
        <v>71</v>
      </c>
      <c r="K58" s="108">
        <v>25</v>
      </c>
      <c r="L58" s="107">
        <v>36</v>
      </c>
      <c r="M58" s="107">
        <v>10</v>
      </c>
      <c r="N58" s="246">
        <v>226</v>
      </c>
      <c r="O58" s="107">
        <v>109</v>
      </c>
      <c r="P58" s="238">
        <v>335</v>
      </c>
      <c r="Q58" s="107">
        <v>10337</v>
      </c>
      <c r="R58" s="108">
        <v>2784</v>
      </c>
      <c r="S58" s="107">
        <f t="shared" si="0"/>
        <v>3.2407855277159716</v>
      </c>
      <c r="T58" s="107">
        <f t="shared" si="1"/>
        <v>9.9856321839080451</v>
      </c>
    </row>
    <row r="59" spans="1:20" ht="12.75" customHeight="1">
      <c r="A59" s="178" t="s">
        <v>163</v>
      </c>
      <c r="B59" s="228">
        <v>67</v>
      </c>
      <c r="C59" s="107">
        <v>74</v>
      </c>
      <c r="D59" s="246">
        <v>89</v>
      </c>
      <c r="E59" s="108">
        <v>80</v>
      </c>
      <c r="F59" s="246">
        <v>126</v>
      </c>
      <c r="G59" s="108">
        <v>70</v>
      </c>
      <c r="H59" s="246">
        <v>172</v>
      </c>
      <c r="I59" s="108">
        <v>86</v>
      </c>
      <c r="J59" s="246">
        <v>193</v>
      </c>
      <c r="K59" s="108">
        <v>67</v>
      </c>
      <c r="L59" s="107">
        <v>115</v>
      </c>
      <c r="M59" s="107">
        <v>26</v>
      </c>
      <c r="N59" s="246">
        <v>762</v>
      </c>
      <c r="O59" s="107">
        <v>403</v>
      </c>
      <c r="P59" s="238">
        <v>1165</v>
      </c>
      <c r="Q59" s="107">
        <v>27894</v>
      </c>
      <c r="R59" s="108">
        <v>7247</v>
      </c>
      <c r="S59" s="107">
        <f t="shared" si="0"/>
        <v>4.1765254176525417</v>
      </c>
      <c r="T59" s="107">
        <f t="shared" si="1"/>
        <v>11.7979853732579</v>
      </c>
    </row>
    <row r="60" spans="1:20" ht="12.75" customHeight="1">
      <c r="A60" s="178" t="s">
        <v>164</v>
      </c>
      <c r="B60" s="228">
        <v>4</v>
      </c>
      <c r="C60" s="107">
        <v>9</v>
      </c>
      <c r="D60" s="246">
        <v>9</v>
      </c>
      <c r="E60" s="108">
        <v>5</v>
      </c>
      <c r="F60" s="246">
        <v>6</v>
      </c>
      <c r="G60" s="108">
        <v>6</v>
      </c>
      <c r="H60" s="246">
        <v>15</v>
      </c>
      <c r="I60" s="108">
        <v>7</v>
      </c>
      <c r="J60" s="246">
        <v>11</v>
      </c>
      <c r="K60" s="108">
        <v>4</v>
      </c>
      <c r="L60" s="107">
        <v>5</v>
      </c>
      <c r="M60" s="107" t="s">
        <v>488</v>
      </c>
      <c r="N60" s="246">
        <v>50</v>
      </c>
      <c r="O60" s="107">
        <v>32</v>
      </c>
      <c r="P60" s="238">
        <v>82</v>
      </c>
      <c r="Q60" s="107">
        <v>3732</v>
      </c>
      <c r="R60" s="108">
        <v>862</v>
      </c>
      <c r="S60" s="107">
        <f t="shared" si="0"/>
        <v>2.197213290460879</v>
      </c>
      <c r="T60" s="107">
        <f t="shared" si="1"/>
        <v>6.2645011600928076</v>
      </c>
    </row>
    <row r="61" spans="1:20" ht="12.75" customHeight="1">
      <c r="A61" s="178" t="s">
        <v>165</v>
      </c>
      <c r="B61" s="228">
        <v>5</v>
      </c>
      <c r="C61" s="107">
        <v>6</v>
      </c>
      <c r="D61" s="246">
        <v>6</v>
      </c>
      <c r="E61" s="108">
        <v>5</v>
      </c>
      <c r="F61" s="246">
        <v>14</v>
      </c>
      <c r="G61" s="108">
        <v>7</v>
      </c>
      <c r="H61" s="246">
        <v>22</v>
      </c>
      <c r="I61" s="108">
        <v>7</v>
      </c>
      <c r="J61" s="246">
        <v>27</v>
      </c>
      <c r="K61" s="108">
        <v>4</v>
      </c>
      <c r="L61" s="107">
        <v>7</v>
      </c>
      <c r="M61" s="107" t="s">
        <v>488</v>
      </c>
      <c r="N61" s="246">
        <v>81</v>
      </c>
      <c r="O61" s="107">
        <v>31</v>
      </c>
      <c r="P61" s="238">
        <v>112</v>
      </c>
      <c r="Q61" s="107">
        <v>2431</v>
      </c>
      <c r="R61" s="108">
        <v>655</v>
      </c>
      <c r="S61" s="107">
        <f t="shared" si="0"/>
        <v>4.607157548334019</v>
      </c>
      <c r="T61" s="107">
        <f t="shared" si="1"/>
        <v>13.435114503816795</v>
      </c>
    </row>
    <row r="62" spans="1:20" ht="12.75" customHeight="1">
      <c r="A62" s="178" t="s">
        <v>166</v>
      </c>
      <c r="B62" s="228">
        <v>4</v>
      </c>
      <c r="C62" s="107">
        <v>4</v>
      </c>
      <c r="D62" s="246">
        <v>0</v>
      </c>
      <c r="E62" s="108">
        <v>0</v>
      </c>
      <c r="F62" s="246" t="s">
        <v>488</v>
      </c>
      <c r="G62" s="108">
        <v>0</v>
      </c>
      <c r="H62" s="246">
        <v>4</v>
      </c>
      <c r="I62" s="108" t="s">
        <v>488</v>
      </c>
      <c r="J62" s="246">
        <v>4</v>
      </c>
      <c r="K62" s="108" t="s">
        <v>488</v>
      </c>
      <c r="L62" s="107">
        <v>5</v>
      </c>
      <c r="M62" s="107" t="s">
        <v>488</v>
      </c>
      <c r="N62" s="246">
        <v>20</v>
      </c>
      <c r="O62" s="107">
        <v>10</v>
      </c>
      <c r="P62" s="238">
        <v>30</v>
      </c>
      <c r="Q62" s="107">
        <v>2495</v>
      </c>
      <c r="R62" s="108">
        <v>588</v>
      </c>
      <c r="S62" s="107">
        <f t="shared" si="0"/>
        <v>1.2024048096192386</v>
      </c>
      <c r="T62" s="107">
        <f t="shared" si="1"/>
        <v>2.2108843537414966</v>
      </c>
    </row>
    <row r="63" spans="1:20" ht="12.75" customHeight="1">
      <c r="A63" s="178" t="s">
        <v>167</v>
      </c>
      <c r="B63" s="228" t="s">
        <v>488</v>
      </c>
      <c r="C63" s="107" t="s">
        <v>488</v>
      </c>
      <c r="D63" s="246">
        <v>4</v>
      </c>
      <c r="E63" s="108" t="s">
        <v>488</v>
      </c>
      <c r="F63" s="246">
        <v>4</v>
      </c>
      <c r="G63" s="108" t="s">
        <v>488</v>
      </c>
      <c r="H63" s="246">
        <v>6</v>
      </c>
      <c r="I63" s="108" t="s">
        <v>488</v>
      </c>
      <c r="J63" s="246">
        <v>7</v>
      </c>
      <c r="K63" s="108" t="s">
        <v>488</v>
      </c>
      <c r="L63" s="107">
        <v>4</v>
      </c>
      <c r="M63" s="107" t="s">
        <v>488</v>
      </c>
      <c r="N63" s="246">
        <v>27</v>
      </c>
      <c r="O63" s="107">
        <v>10</v>
      </c>
      <c r="P63" s="238">
        <v>37</v>
      </c>
      <c r="Q63" s="107">
        <v>1140</v>
      </c>
      <c r="R63" s="108">
        <v>286</v>
      </c>
      <c r="S63" s="107">
        <f t="shared" si="0"/>
        <v>3.2456140350877192</v>
      </c>
      <c r="T63" s="107">
        <f t="shared" si="1"/>
        <v>7.3426573426573425</v>
      </c>
    </row>
    <row r="64" spans="1:20" ht="12.75" customHeight="1">
      <c r="A64" s="178" t="s">
        <v>168</v>
      </c>
      <c r="B64" s="228">
        <v>9</v>
      </c>
      <c r="C64" s="107">
        <v>4</v>
      </c>
      <c r="D64" s="246">
        <v>6</v>
      </c>
      <c r="E64" s="108">
        <v>5</v>
      </c>
      <c r="F64" s="246">
        <v>16</v>
      </c>
      <c r="G64" s="108">
        <v>12</v>
      </c>
      <c r="H64" s="246">
        <v>20</v>
      </c>
      <c r="I64" s="108">
        <v>11</v>
      </c>
      <c r="J64" s="246">
        <v>26</v>
      </c>
      <c r="K64" s="108">
        <v>7</v>
      </c>
      <c r="L64" s="107">
        <v>10</v>
      </c>
      <c r="M64" s="107" t="s">
        <v>488</v>
      </c>
      <c r="N64" s="246">
        <v>87</v>
      </c>
      <c r="O64" s="107">
        <v>40</v>
      </c>
      <c r="P64" s="238">
        <v>127</v>
      </c>
      <c r="Q64" s="107">
        <v>3071</v>
      </c>
      <c r="R64" s="108">
        <v>859</v>
      </c>
      <c r="S64" s="107">
        <f t="shared" si="0"/>
        <v>4.1354607619667858</v>
      </c>
      <c r="T64" s="107">
        <f t="shared" si="1"/>
        <v>11.874272409778813</v>
      </c>
    </row>
    <row r="65" spans="1:20" ht="12.75" customHeight="1">
      <c r="A65" s="178" t="s">
        <v>169</v>
      </c>
      <c r="B65" s="228" t="s">
        <v>488</v>
      </c>
      <c r="C65" s="107">
        <v>5</v>
      </c>
      <c r="D65" s="246" t="s">
        <v>488</v>
      </c>
      <c r="E65" s="108" t="s">
        <v>488</v>
      </c>
      <c r="F65" s="246">
        <v>6</v>
      </c>
      <c r="G65" s="108">
        <v>4</v>
      </c>
      <c r="H65" s="246">
        <v>11</v>
      </c>
      <c r="I65" s="108">
        <v>0</v>
      </c>
      <c r="J65" s="246">
        <v>15</v>
      </c>
      <c r="K65" s="108">
        <v>7</v>
      </c>
      <c r="L65" s="107" t="s">
        <v>475</v>
      </c>
      <c r="M65" s="107" t="s">
        <v>488</v>
      </c>
      <c r="N65" s="246">
        <v>37</v>
      </c>
      <c r="O65" s="107">
        <v>21</v>
      </c>
      <c r="P65" s="238">
        <v>58</v>
      </c>
      <c r="Q65" s="107">
        <v>1476</v>
      </c>
      <c r="R65" s="108">
        <v>376</v>
      </c>
      <c r="S65" s="107">
        <f t="shared" si="0"/>
        <v>3.9295392953929538</v>
      </c>
      <c r="T65" s="107">
        <f t="shared" si="1"/>
        <v>11.436170212765957</v>
      </c>
    </row>
    <row r="66" spans="1:20" ht="14.25" customHeight="1">
      <c r="A66" s="176" t="s">
        <v>170</v>
      </c>
      <c r="B66" s="177">
        <v>141</v>
      </c>
      <c r="C66" s="177">
        <v>147</v>
      </c>
      <c r="D66" s="244">
        <v>213</v>
      </c>
      <c r="E66" s="185">
        <v>165</v>
      </c>
      <c r="F66" s="244">
        <v>340</v>
      </c>
      <c r="G66" s="185">
        <v>193</v>
      </c>
      <c r="H66" s="244">
        <v>553</v>
      </c>
      <c r="I66" s="185">
        <v>208</v>
      </c>
      <c r="J66" s="244">
        <v>580</v>
      </c>
      <c r="K66" s="185">
        <v>203</v>
      </c>
      <c r="L66" s="177">
        <v>342</v>
      </c>
      <c r="M66" s="177">
        <v>75</v>
      </c>
      <c r="N66" s="244">
        <v>2169</v>
      </c>
      <c r="O66" s="177">
        <v>991</v>
      </c>
      <c r="P66" s="245">
        <v>3160</v>
      </c>
      <c r="Q66" s="177">
        <v>76909</v>
      </c>
      <c r="R66" s="185">
        <v>21539</v>
      </c>
      <c r="S66" s="177">
        <f t="shared" si="0"/>
        <v>4.1087519015979925</v>
      </c>
      <c r="T66" s="177">
        <f t="shared" si="1"/>
        <v>11.57899623937973</v>
      </c>
    </row>
    <row r="67" spans="1:20" ht="12.75" customHeight="1">
      <c r="A67" s="178" t="s">
        <v>171</v>
      </c>
      <c r="B67" s="228" t="s">
        <v>488</v>
      </c>
      <c r="C67" s="107" t="s">
        <v>488</v>
      </c>
      <c r="D67" s="246" t="s">
        <v>488</v>
      </c>
      <c r="E67" s="108" t="s">
        <v>488</v>
      </c>
      <c r="F67" s="246" t="s">
        <v>488</v>
      </c>
      <c r="G67" s="108" t="s">
        <v>488</v>
      </c>
      <c r="H67" s="246">
        <v>8</v>
      </c>
      <c r="I67" s="108">
        <v>7</v>
      </c>
      <c r="J67" s="246">
        <v>4</v>
      </c>
      <c r="K67" s="108">
        <v>5</v>
      </c>
      <c r="L67" s="107">
        <v>5</v>
      </c>
      <c r="M67" s="107" t="s">
        <v>488</v>
      </c>
      <c r="N67" s="246">
        <v>24</v>
      </c>
      <c r="O67" s="107">
        <v>21</v>
      </c>
      <c r="P67" s="238">
        <v>45</v>
      </c>
      <c r="Q67" s="107">
        <v>1561</v>
      </c>
      <c r="R67" s="108">
        <v>388</v>
      </c>
      <c r="S67" s="107">
        <f t="shared" si="0"/>
        <v>2.8827674567584882</v>
      </c>
      <c r="T67" s="107">
        <f t="shared" si="1"/>
        <v>7.4742268041237114</v>
      </c>
    </row>
    <row r="68" spans="1:20" ht="12.75" customHeight="1">
      <c r="A68" s="178" t="s">
        <v>172</v>
      </c>
      <c r="B68" s="228">
        <v>10</v>
      </c>
      <c r="C68" s="107">
        <v>10</v>
      </c>
      <c r="D68" s="246">
        <v>10</v>
      </c>
      <c r="E68" s="108">
        <v>9</v>
      </c>
      <c r="F68" s="246">
        <v>19</v>
      </c>
      <c r="G68" s="108">
        <v>8</v>
      </c>
      <c r="H68" s="246">
        <v>28</v>
      </c>
      <c r="I68" s="108">
        <v>12</v>
      </c>
      <c r="J68" s="246">
        <v>27</v>
      </c>
      <c r="K68" s="108">
        <v>6</v>
      </c>
      <c r="L68" s="107">
        <v>14</v>
      </c>
      <c r="M68" s="107" t="s">
        <v>488</v>
      </c>
      <c r="N68" s="246">
        <v>108</v>
      </c>
      <c r="O68" s="107">
        <v>46</v>
      </c>
      <c r="P68" s="238">
        <v>154</v>
      </c>
      <c r="Q68" s="107">
        <v>4501</v>
      </c>
      <c r="R68" s="108">
        <v>1268</v>
      </c>
      <c r="S68" s="107">
        <f t="shared" si="0"/>
        <v>3.421461897356143</v>
      </c>
      <c r="T68" s="107">
        <f t="shared" si="1"/>
        <v>8.9905362776025228</v>
      </c>
    </row>
    <row r="69" spans="1:20" ht="12.75" customHeight="1">
      <c r="A69" s="178" t="s">
        <v>173</v>
      </c>
      <c r="B69" s="228">
        <v>11</v>
      </c>
      <c r="C69" s="107">
        <v>16</v>
      </c>
      <c r="D69" s="246">
        <v>10</v>
      </c>
      <c r="E69" s="108">
        <v>14</v>
      </c>
      <c r="F69" s="246">
        <v>27</v>
      </c>
      <c r="G69" s="108">
        <v>17</v>
      </c>
      <c r="H69" s="246">
        <v>50</v>
      </c>
      <c r="I69" s="108">
        <v>17</v>
      </c>
      <c r="J69" s="246">
        <v>49</v>
      </c>
      <c r="K69" s="108">
        <v>19</v>
      </c>
      <c r="L69" s="107">
        <v>19</v>
      </c>
      <c r="M69" s="107" t="s">
        <v>488</v>
      </c>
      <c r="N69" s="246">
        <v>166</v>
      </c>
      <c r="O69" s="107">
        <v>86</v>
      </c>
      <c r="P69" s="238">
        <v>252</v>
      </c>
      <c r="Q69" s="107">
        <v>6206</v>
      </c>
      <c r="R69" s="108">
        <v>1767</v>
      </c>
      <c r="S69" s="107">
        <f t="shared" si="0"/>
        <v>4.0605865291653238</v>
      </c>
      <c r="T69" s="107">
        <f t="shared" si="1"/>
        <v>11.205432937181664</v>
      </c>
    </row>
    <row r="70" spans="1:20" ht="12.75" customHeight="1">
      <c r="A70" s="178" t="s">
        <v>174</v>
      </c>
      <c r="B70" s="228" t="s">
        <v>488</v>
      </c>
      <c r="C70" s="107" t="s">
        <v>488</v>
      </c>
      <c r="D70" s="246" t="s">
        <v>488</v>
      </c>
      <c r="E70" s="108" t="s">
        <v>488</v>
      </c>
      <c r="F70" s="246">
        <v>7</v>
      </c>
      <c r="G70" s="108">
        <v>7</v>
      </c>
      <c r="H70" s="246">
        <v>8</v>
      </c>
      <c r="I70" s="108">
        <v>4</v>
      </c>
      <c r="J70" s="246">
        <v>14</v>
      </c>
      <c r="K70" s="108">
        <v>0</v>
      </c>
      <c r="L70" s="107">
        <v>5</v>
      </c>
      <c r="M70" s="107">
        <v>5</v>
      </c>
      <c r="N70" s="246">
        <v>38</v>
      </c>
      <c r="O70" s="107">
        <v>21</v>
      </c>
      <c r="P70" s="238">
        <v>59</v>
      </c>
      <c r="Q70" s="107">
        <v>2055</v>
      </c>
      <c r="R70" s="108">
        <v>522</v>
      </c>
      <c r="S70" s="107">
        <f t="shared" ref="S70:S133" si="2">(P70/Q70)*100</f>
        <v>2.8710462287104623</v>
      </c>
      <c r="T70" s="107">
        <f t="shared" ref="T70:T133" si="3">100*(SUM(F70:M70)/R70)</f>
        <v>9.5785440613026829</v>
      </c>
    </row>
    <row r="71" spans="1:20" ht="12.75" customHeight="1">
      <c r="A71" s="178" t="s">
        <v>175</v>
      </c>
      <c r="B71" s="228" t="s">
        <v>488</v>
      </c>
      <c r="C71" s="107">
        <v>4</v>
      </c>
      <c r="D71" s="246">
        <v>4</v>
      </c>
      <c r="E71" s="108" t="s">
        <v>488</v>
      </c>
      <c r="F71" s="246">
        <v>5</v>
      </c>
      <c r="G71" s="108">
        <v>4</v>
      </c>
      <c r="H71" s="246">
        <v>7</v>
      </c>
      <c r="I71" s="108">
        <v>5</v>
      </c>
      <c r="J71" s="246">
        <v>8</v>
      </c>
      <c r="K71" s="108">
        <v>4</v>
      </c>
      <c r="L71" s="107">
        <v>4</v>
      </c>
      <c r="M71" s="107">
        <v>4</v>
      </c>
      <c r="N71" s="246">
        <v>30</v>
      </c>
      <c r="O71" s="107">
        <v>24</v>
      </c>
      <c r="P71" s="238">
        <v>54</v>
      </c>
      <c r="Q71" s="107">
        <v>2263</v>
      </c>
      <c r="R71" s="108">
        <v>516</v>
      </c>
      <c r="S71" s="107">
        <f t="shared" si="2"/>
        <v>2.3862129916040651</v>
      </c>
      <c r="T71" s="107">
        <f t="shared" si="3"/>
        <v>7.945736434108527</v>
      </c>
    </row>
    <row r="72" spans="1:20" ht="12.75" customHeight="1">
      <c r="A72" s="178" t="s">
        <v>176</v>
      </c>
      <c r="B72" s="228">
        <v>55</v>
      </c>
      <c r="C72" s="107">
        <v>64</v>
      </c>
      <c r="D72" s="246">
        <v>86</v>
      </c>
      <c r="E72" s="108">
        <v>66</v>
      </c>
      <c r="F72" s="246">
        <v>134</v>
      </c>
      <c r="G72" s="108">
        <v>86</v>
      </c>
      <c r="H72" s="246">
        <v>234</v>
      </c>
      <c r="I72" s="108">
        <v>87</v>
      </c>
      <c r="J72" s="246">
        <v>253</v>
      </c>
      <c r="K72" s="108">
        <v>88</v>
      </c>
      <c r="L72" s="107">
        <v>164</v>
      </c>
      <c r="M72" s="107">
        <v>26</v>
      </c>
      <c r="N72" s="246">
        <v>926</v>
      </c>
      <c r="O72" s="107">
        <v>417</v>
      </c>
      <c r="P72" s="238">
        <v>1343</v>
      </c>
      <c r="Q72" s="107">
        <v>27132</v>
      </c>
      <c r="R72" s="108">
        <v>7772</v>
      </c>
      <c r="S72" s="107">
        <f t="shared" si="2"/>
        <v>4.9498746867167913</v>
      </c>
      <c r="T72" s="107">
        <f t="shared" si="3"/>
        <v>13.793103448275861</v>
      </c>
    </row>
    <row r="73" spans="1:20" ht="12.75" customHeight="1">
      <c r="A73" s="178" t="s">
        <v>177</v>
      </c>
      <c r="B73" s="228" t="s">
        <v>488</v>
      </c>
      <c r="C73" s="107" t="s">
        <v>488</v>
      </c>
      <c r="D73" s="246">
        <v>9</v>
      </c>
      <c r="E73" s="108" t="s">
        <v>488</v>
      </c>
      <c r="F73" s="246">
        <v>9</v>
      </c>
      <c r="G73" s="108">
        <v>4</v>
      </c>
      <c r="H73" s="246" t="s">
        <v>488</v>
      </c>
      <c r="I73" s="108">
        <v>0</v>
      </c>
      <c r="J73" s="246">
        <v>10</v>
      </c>
      <c r="K73" s="108" t="s">
        <v>488</v>
      </c>
      <c r="L73" s="107">
        <v>6</v>
      </c>
      <c r="M73" s="107" t="s">
        <v>488</v>
      </c>
      <c r="N73" s="246">
        <v>40</v>
      </c>
      <c r="O73" s="107">
        <v>12</v>
      </c>
      <c r="P73" s="238">
        <v>52</v>
      </c>
      <c r="Q73" s="107">
        <v>1807</v>
      </c>
      <c r="R73" s="108">
        <v>424</v>
      </c>
      <c r="S73" s="107">
        <f t="shared" si="2"/>
        <v>2.877697841726619</v>
      </c>
      <c r="T73" s="107">
        <f t="shared" si="3"/>
        <v>6.8396226415094334</v>
      </c>
    </row>
    <row r="74" spans="1:20" ht="12.75" customHeight="1">
      <c r="A74" s="178" t="s">
        <v>178</v>
      </c>
      <c r="B74" s="228">
        <v>13</v>
      </c>
      <c r="C74" s="107">
        <v>10</v>
      </c>
      <c r="D74" s="246">
        <v>22</v>
      </c>
      <c r="E74" s="108">
        <v>14</v>
      </c>
      <c r="F74" s="246">
        <v>29</v>
      </c>
      <c r="G74" s="108">
        <v>11</v>
      </c>
      <c r="H74" s="246">
        <v>41</v>
      </c>
      <c r="I74" s="108">
        <v>9</v>
      </c>
      <c r="J74" s="246">
        <v>45</v>
      </c>
      <c r="K74" s="108">
        <v>14</v>
      </c>
      <c r="L74" s="107">
        <v>33</v>
      </c>
      <c r="M74" s="107">
        <v>8</v>
      </c>
      <c r="N74" s="246">
        <v>183</v>
      </c>
      <c r="O74" s="107">
        <v>66</v>
      </c>
      <c r="P74" s="238">
        <v>249</v>
      </c>
      <c r="Q74" s="107">
        <v>6831</v>
      </c>
      <c r="R74" s="108">
        <v>1859</v>
      </c>
      <c r="S74" s="107">
        <f t="shared" si="2"/>
        <v>3.6451471234079929</v>
      </c>
      <c r="T74" s="107">
        <f t="shared" si="3"/>
        <v>10.220548682087143</v>
      </c>
    </row>
    <row r="75" spans="1:20" ht="12.75" customHeight="1">
      <c r="A75" s="178" t="s">
        <v>179</v>
      </c>
      <c r="B75" s="228" t="s">
        <v>488</v>
      </c>
      <c r="C75" s="107">
        <v>4</v>
      </c>
      <c r="D75" s="246">
        <v>5</v>
      </c>
      <c r="E75" s="108">
        <v>5</v>
      </c>
      <c r="F75" s="246">
        <v>15</v>
      </c>
      <c r="G75" s="108">
        <v>4</v>
      </c>
      <c r="H75" s="246">
        <v>17</v>
      </c>
      <c r="I75" s="108">
        <v>11</v>
      </c>
      <c r="J75" s="246">
        <v>18</v>
      </c>
      <c r="K75" s="108">
        <v>7</v>
      </c>
      <c r="L75" s="107">
        <v>8</v>
      </c>
      <c r="M75" s="107" t="s">
        <v>488</v>
      </c>
      <c r="N75" s="246">
        <v>66</v>
      </c>
      <c r="O75" s="107">
        <v>34</v>
      </c>
      <c r="P75" s="238">
        <v>100</v>
      </c>
      <c r="Q75" s="107">
        <v>2775</v>
      </c>
      <c r="R75" s="108">
        <v>798</v>
      </c>
      <c r="S75" s="107">
        <f t="shared" si="2"/>
        <v>3.6036036036036037</v>
      </c>
      <c r="T75" s="107">
        <f t="shared" si="3"/>
        <v>10.025062656641603</v>
      </c>
    </row>
    <row r="76" spans="1:20" ht="12.75" customHeight="1">
      <c r="A76" s="178" t="s">
        <v>458</v>
      </c>
      <c r="B76" s="228">
        <v>9</v>
      </c>
      <c r="C76" s="107">
        <v>6</v>
      </c>
      <c r="D76" s="246">
        <v>7</v>
      </c>
      <c r="E76" s="108">
        <v>13</v>
      </c>
      <c r="F76" s="246">
        <v>22</v>
      </c>
      <c r="G76" s="108">
        <v>11</v>
      </c>
      <c r="H76" s="246">
        <v>39</v>
      </c>
      <c r="I76" s="108">
        <v>17</v>
      </c>
      <c r="J76" s="246">
        <v>30</v>
      </c>
      <c r="K76" s="108">
        <v>15</v>
      </c>
      <c r="L76" s="107">
        <v>17</v>
      </c>
      <c r="M76" s="107" t="s">
        <v>488</v>
      </c>
      <c r="N76" s="246">
        <v>124</v>
      </c>
      <c r="O76" s="107">
        <v>63</v>
      </c>
      <c r="P76" s="238">
        <v>187</v>
      </c>
      <c r="Q76" s="107">
        <v>4676</v>
      </c>
      <c r="R76" s="108">
        <v>1455</v>
      </c>
      <c r="S76" s="107">
        <f t="shared" si="2"/>
        <v>3.9991445680068431</v>
      </c>
      <c r="T76" s="107">
        <f t="shared" si="3"/>
        <v>10.378006872852234</v>
      </c>
    </row>
    <row r="77" spans="1:20" ht="12.75" customHeight="1">
      <c r="A77" s="178" t="s">
        <v>180</v>
      </c>
      <c r="B77" s="228" t="s">
        <v>488</v>
      </c>
      <c r="C77" s="107" t="s">
        <v>488</v>
      </c>
      <c r="D77" s="246">
        <v>8</v>
      </c>
      <c r="E77" s="108">
        <v>8</v>
      </c>
      <c r="F77" s="246">
        <v>10</v>
      </c>
      <c r="G77" s="108">
        <v>4</v>
      </c>
      <c r="H77" s="246">
        <v>18</v>
      </c>
      <c r="I77" s="108">
        <v>6</v>
      </c>
      <c r="J77" s="246">
        <v>20</v>
      </c>
      <c r="K77" s="108">
        <v>4</v>
      </c>
      <c r="L77" s="107">
        <v>11</v>
      </c>
      <c r="M77" s="107" t="s">
        <v>475</v>
      </c>
      <c r="N77" s="246">
        <v>70</v>
      </c>
      <c r="O77" s="107">
        <v>23</v>
      </c>
      <c r="P77" s="238">
        <v>93</v>
      </c>
      <c r="Q77" s="107">
        <v>2912</v>
      </c>
      <c r="R77" s="108">
        <v>753</v>
      </c>
      <c r="S77" s="107">
        <f t="shared" si="2"/>
        <v>3.1936813186813184</v>
      </c>
      <c r="T77" s="107">
        <f t="shared" si="3"/>
        <v>9.6945551128818064</v>
      </c>
    </row>
    <row r="78" spans="1:20" ht="12.75" customHeight="1">
      <c r="A78" s="178" t="s">
        <v>181</v>
      </c>
      <c r="B78" s="228">
        <v>14</v>
      </c>
      <c r="C78" s="107">
        <v>15</v>
      </c>
      <c r="D78" s="246">
        <v>23</v>
      </c>
      <c r="E78" s="108">
        <v>14</v>
      </c>
      <c r="F78" s="246">
        <v>27</v>
      </c>
      <c r="G78" s="108">
        <v>23</v>
      </c>
      <c r="H78" s="246">
        <v>38</v>
      </c>
      <c r="I78" s="108">
        <v>17</v>
      </c>
      <c r="J78" s="246">
        <v>58</v>
      </c>
      <c r="K78" s="108">
        <v>18</v>
      </c>
      <c r="L78" s="107">
        <v>23</v>
      </c>
      <c r="M78" s="107">
        <v>11</v>
      </c>
      <c r="N78" s="246">
        <v>183</v>
      </c>
      <c r="O78" s="107">
        <v>98</v>
      </c>
      <c r="P78" s="238">
        <v>281</v>
      </c>
      <c r="Q78" s="107">
        <v>6701</v>
      </c>
      <c r="R78" s="108">
        <v>1912</v>
      </c>
      <c r="S78" s="107">
        <f t="shared" si="2"/>
        <v>4.1934039695567824</v>
      </c>
      <c r="T78" s="107">
        <f t="shared" si="3"/>
        <v>11.244769874476987</v>
      </c>
    </row>
    <row r="79" spans="1:20" ht="12.75" customHeight="1">
      <c r="A79" s="178" t="s">
        <v>182</v>
      </c>
      <c r="B79" s="228">
        <v>14</v>
      </c>
      <c r="C79" s="107">
        <v>9</v>
      </c>
      <c r="D79" s="246">
        <v>26</v>
      </c>
      <c r="E79" s="108">
        <v>13</v>
      </c>
      <c r="F79" s="246">
        <v>33</v>
      </c>
      <c r="G79" s="108">
        <v>12</v>
      </c>
      <c r="H79" s="246">
        <v>62</v>
      </c>
      <c r="I79" s="108">
        <v>16</v>
      </c>
      <c r="J79" s="246">
        <v>44</v>
      </c>
      <c r="K79" s="108">
        <v>22</v>
      </c>
      <c r="L79" s="107">
        <v>33</v>
      </c>
      <c r="M79" s="107">
        <v>8</v>
      </c>
      <c r="N79" s="246">
        <v>212</v>
      </c>
      <c r="O79" s="107">
        <v>80</v>
      </c>
      <c r="P79" s="238">
        <v>292</v>
      </c>
      <c r="Q79" s="107">
        <v>7489</v>
      </c>
      <c r="R79" s="108">
        <v>2105</v>
      </c>
      <c r="S79" s="107">
        <f t="shared" si="2"/>
        <v>3.8990519428495132</v>
      </c>
      <c r="T79" s="107">
        <f t="shared" si="3"/>
        <v>10.926365795724466</v>
      </c>
    </row>
    <row r="80" spans="1:20" ht="14.25" customHeight="1">
      <c r="A80" s="176" t="s">
        <v>183</v>
      </c>
      <c r="B80" s="177">
        <v>70</v>
      </c>
      <c r="C80" s="177">
        <v>80</v>
      </c>
      <c r="D80" s="244">
        <v>87</v>
      </c>
      <c r="E80" s="185">
        <v>84</v>
      </c>
      <c r="F80" s="244">
        <v>208</v>
      </c>
      <c r="G80" s="185">
        <v>112</v>
      </c>
      <c r="H80" s="244">
        <v>280</v>
      </c>
      <c r="I80" s="185">
        <v>127</v>
      </c>
      <c r="J80" s="244">
        <v>318</v>
      </c>
      <c r="K80" s="185">
        <v>105</v>
      </c>
      <c r="L80" s="177">
        <v>175</v>
      </c>
      <c r="M80" s="177">
        <v>62</v>
      </c>
      <c r="N80" s="244">
        <v>1138</v>
      </c>
      <c r="O80" s="177">
        <v>570</v>
      </c>
      <c r="P80" s="245">
        <v>1708</v>
      </c>
      <c r="Q80" s="177">
        <v>43351</v>
      </c>
      <c r="R80" s="185">
        <v>12177</v>
      </c>
      <c r="S80" s="177">
        <f t="shared" si="2"/>
        <v>3.9399321814952364</v>
      </c>
      <c r="T80" s="177">
        <f t="shared" si="3"/>
        <v>11.390326024472367</v>
      </c>
    </row>
    <row r="81" spans="1:20" ht="12.75" customHeight="1">
      <c r="A81" s="178" t="s">
        <v>184</v>
      </c>
      <c r="B81" s="228">
        <v>8</v>
      </c>
      <c r="C81" s="107">
        <v>8</v>
      </c>
      <c r="D81" s="246">
        <v>5</v>
      </c>
      <c r="E81" s="108">
        <v>12</v>
      </c>
      <c r="F81" s="246">
        <v>25</v>
      </c>
      <c r="G81" s="108">
        <v>15</v>
      </c>
      <c r="H81" s="246">
        <v>36</v>
      </c>
      <c r="I81" s="108">
        <v>13</v>
      </c>
      <c r="J81" s="246">
        <v>42</v>
      </c>
      <c r="K81" s="108">
        <v>15</v>
      </c>
      <c r="L81" s="107">
        <v>24</v>
      </c>
      <c r="M81" s="107">
        <v>5</v>
      </c>
      <c r="N81" s="246">
        <v>140</v>
      </c>
      <c r="O81" s="107">
        <v>68</v>
      </c>
      <c r="P81" s="238">
        <v>208</v>
      </c>
      <c r="Q81" s="107">
        <v>4546</v>
      </c>
      <c r="R81" s="108">
        <v>1268</v>
      </c>
      <c r="S81" s="107">
        <f t="shared" si="2"/>
        <v>4.5754509458864936</v>
      </c>
      <c r="T81" s="107">
        <f t="shared" si="3"/>
        <v>13.801261829652997</v>
      </c>
    </row>
    <row r="82" spans="1:20" ht="12.75" customHeight="1">
      <c r="A82" s="178" t="s">
        <v>185</v>
      </c>
      <c r="B82" s="228" t="s">
        <v>488</v>
      </c>
      <c r="C82" s="107" t="s">
        <v>488</v>
      </c>
      <c r="D82" s="246" t="s">
        <v>488</v>
      </c>
      <c r="E82" s="108" t="s">
        <v>488</v>
      </c>
      <c r="F82" s="246" t="s">
        <v>488</v>
      </c>
      <c r="G82" s="108">
        <v>5</v>
      </c>
      <c r="H82" s="246">
        <v>11</v>
      </c>
      <c r="I82" s="108">
        <v>5</v>
      </c>
      <c r="J82" s="246">
        <v>8</v>
      </c>
      <c r="K82" s="108" t="s">
        <v>488</v>
      </c>
      <c r="L82" s="107">
        <v>6</v>
      </c>
      <c r="M82" s="107">
        <v>4</v>
      </c>
      <c r="N82" s="246">
        <v>31</v>
      </c>
      <c r="O82" s="107">
        <v>21</v>
      </c>
      <c r="P82" s="238">
        <v>52</v>
      </c>
      <c r="Q82" s="107">
        <v>2043</v>
      </c>
      <c r="R82" s="108">
        <v>532</v>
      </c>
      <c r="S82" s="107">
        <f t="shared" si="2"/>
        <v>2.5452765540871267</v>
      </c>
      <c r="T82" s="107">
        <f t="shared" si="3"/>
        <v>7.3308270676691727</v>
      </c>
    </row>
    <row r="83" spans="1:20" ht="12.75" customHeight="1">
      <c r="A83" s="178" t="s">
        <v>186</v>
      </c>
      <c r="B83" s="228">
        <v>10</v>
      </c>
      <c r="C83" s="107">
        <v>16</v>
      </c>
      <c r="D83" s="246">
        <v>17</v>
      </c>
      <c r="E83" s="108">
        <v>12</v>
      </c>
      <c r="F83" s="246">
        <v>35</v>
      </c>
      <c r="G83" s="108">
        <v>17</v>
      </c>
      <c r="H83" s="246">
        <v>51</v>
      </c>
      <c r="I83" s="108">
        <v>28</v>
      </c>
      <c r="J83" s="246">
        <v>66</v>
      </c>
      <c r="K83" s="108">
        <v>13</v>
      </c>
      <c r="L83" s="107">
        <v>24</v>
      </c>
      <c r="M83" s="107">
        <v>8</v>
      </c>
      <c r="N83" s="246">
        <v>203</v>
      </c>
      <c r="O83" s="107">
        <v>94</v>
      </c>
      <c r="P83" s="238">
        <v>297</v>
      </c>
      <c r="Q83" s="107">
        <v>6783</v>
      </c>
      <c r="R83" s="108">
        <v>1968</v>
      </c>
      <c r="S83" s="107">
        <f t="shared" si="2"/>
        <v>4.37859354268023</v>
      </c>
      <c r="T83" s="107">
        <f t="shared" si="3"/>
        <v>12.296747967479675</v>
      </c>
    </row>
    <row r="84" spans="1:20" ht="12.75" customHeight="1">
      <c r="A84" s="178" t="s">
        <v>187</v>
      </c>
      <c r="B84" s="228" t="s">
        <v>488</v>
      </c>
      <c r="C84" s="107">
        <v>7</v>
      </c>
      <c r="D84" s="246">
        <v>5</v>
      </c>
      <c r="E84" s="108">
        <v>6</v>
      </c>
      <c r="F84" s="246">
        <v>15</v>
      </c>
      <c r="G84" s="108">
        <v>8</v>
      </c>
      <c r="H84" s="246">
        <v>14</v>
      </c>
      <c r="I84" s="108">
        <v>4</v>
      </c>
      <c r="J84" s="246">
        <v>29</v>
      </c>
      <c r="K84" s="108">
        <v>6</v>
      </c>
      <c r="L84" s="107">
        <v>8</v>
      </c>
      <c r="M84" s="107" t="s">
        <v>488</v>
      </c>
      <c r="N84" s="246">
        <v>73</v>
      </c>
      <c r="O84" s="107">
        <v>32</v>
      </c>
      <c r="P84" s="238">
        <v>105</v>
      </c>
      <c r="Q84" s="107">
        <v>2622</v>
      </c>
      <c r="R84" s="108">
        <v>755</v>
      </c>
      <c r="S84" s="107">
        <f t="shared" si="2"/>
        <v>4.0045766590389018</v>
      </c>
      <c r="T84" s="107">
        <f t="shared" si="3"/>
        <v>11.125827814569536</v>
      </c>
    </row>
    <row r="85" spans="1:20" ht="12.75" customHeight="1">
      <c r="A85" s="178" t="s">
        <v>188</v>
      </c>
      <c r="B85" s="228">
        <v>6</v>
      </c>
      <c r="C85" s="107" t="s">
        <v>488</v>
      </c>
      <c r="D85" s="246">
        <v>5</v>
      </c>
      <c r="E85" s="108">
        <v>12</v>
      </c>
      <c r="F85" s="246">
        <v>20</v>
      </c>
      <c r="G85" s="108">
        <v>17</v>
      </c>
      <c r="H85" s="246">
        <v>22</v>
      </c>
      <c r="I85" s="108">
        <v>10</v>
      </c>
      <c r="J85" s="246">
        <v>29</v>
      </c>
      <c r="K85" s="108">
        <v>14</v>
      </c>
      <c r="L85" s="107">
        <v>22</v>
      </c>
      <c r="M85" s="107">
        <v>10</v>
      </c>
      <c r="N85" s="246">
        <v>104</v>
      </c>
      <c r="O85" s="107">
        <v>66</v>
      </c>
      <c r="P85" s="238">
        <v>170</v>
      </c>
      <c r="Q85" s="107">
        <v>3498</v>
      </c>
      <c r="R85" s="108">
        <v>1053</v>
      </c>
      <c r="S85" s="107">
        <f t="shared" si="2"/>
        <v>4.8599199542595768</v>
      </c>
      <c r="T85" s="107">
        <f t="shared" si="3"/>
        <v>13.675213675213676</v>
      </c>
    </row>
    <row r="86" spans="1:20" ht="12.75" customHeight="1">
      <c r="A86" s="178" t="s">
        <v>189</v>
      </c>
      <c r="B86" s="228" t="s">
        <v>488</v>
      </c>
      <c r="C86" s="107" t="s">
        <v>488</v>
      </c>
      <c r="D86" s="246" t="s">
        <v>488</v>
      </c>
      <c r="E86" s="108" t="s">
        <v>488</v>
      </c>
      <c r="F86" s="246">
        <v>8</v>
      </c>
      <c r="G86" s="108">
        <v>5</v>
      </c>
      <c r="H86" s="246">
        <v>12</v>
      </c>
      <c r="I86" s="108">
        <v>9</v>
      </c>
      <c r="J86" s="246">
        <v>25</v>
      </c>
      <c r="K86" s="108">
        <v>11</v>
      </c>
      <c r="L86" s="107">
        <v>13</v>
      </c>
      <c r="M86" s="107">
        <v>4</v>
      </c>
      <c r="N86" s="246">
        <v>62</v>
      </c>
      <c r="O86" s="107">
        <v>33</v>
      </c>
      <c r="P86" s="238">
        <v>95</v>
      </c>
      <c r="Q86" s="107">
        <v>2324</v>
      </c>
      <c r="R86" s="108">
        <v>662</v>
      </c>
      <c r="S86" s="107">
        <f t="shared" si="2"/>
        <v>4.0877796901893291</v>
      </c>
      <c r="T86" s="107">
        <f t="shared" si="3"/>
        <v>13.141993957703926</v>
      </c>
    </row>
    <row r="87" spans="1:20" ht="12.75" customHeight="1">
      <c r="A87" s="178" t="s">
        <v>190</v>
      </c>
      <c r="B87" s="228">
        <v>38</v>
      </c>
      <c r="C87" s="107">
        <v>39</v>
      </c>
      <c r="D87" s="246">
        <v>46</v>
      </c>
      <c r="E87" s="108">
        <v>30</v>
      </c>
      <c r="F87" s="246">
        <v>88</v>
      </c>
      <c r="G87" s="108">
        <v>37</v>
      </c>
      <c r="H87" s="246">
        <v>114</v>
      </c>
      <c r="I87" s="108">
        <v>48</v>
      </c>
      <c r="J87" s="246">
        <v>92</v>
      </c>
      <c r="K87" s="108">
        <v>35</v>
      </c>
      <c r="L87" s="107">
        <v>65</v>
      </c>
      <c r="M87" s="107">
        <v>27</v>
      </c>
      <c r="N87" s="246">
        <v>443</v>
      </c>
      <c r="O87" s="107">
        <v>216</v>
      </c>
      <c r="P87" s="238">
        <v>659</v>
      </c>
      <c r="Q87" s="107">
        <v>17945</v>
      </c>
      <c r="R87" s="108">
        <v>4894</v>
      </c>
      <c r="S87" s="107">
        <f t="shared" si="2"/>
        <v>3.6723321259403732</v>
      </c>
      <c r="T87" s="107">
        <f t="shared" si="3"/>
        <v>10.339190845933796</v>
      </c>
    </row>
    <row r="88" spans="1:20" ht="12.75" customHeight="1">
      <c r="A88" s="178" t="s">
        <v>191</v>
      </c>
      <c r="B88" s="228">
        <v>4</v>
      </c>
      <c r="C88" s="107">
        <v>4</v>
      </c>
      <c r="D88" s="246">
        <v>4</v>
      </c>
      <c r="E88" s="108">
        <v>7</v>
      </c>
      <c r="F88" s="246">
        <v>14</v>
      </c>
      <c r="G88" s="108">
        <v>8</v>
      </c>
      <c r="H88" s="246">
        <v>20</v>
      </c>
      <c r="I88" s="108">
        <v>10</v>
      </c>
      <c r="J88" s="246">
        <v>27</v>
      </c>
      <c r="K88" s="108">
        <v>8</v>
      </c>
      <c r="L88" s="107">
        <v>13</v>
      </c>
      <c r="M88" s="107" t="s">
        <v>488</v>
      </c>
      <c r="N88" s="246">
        <v>82</v>
      </c>
      <c r="O88" s="107">
        <v>40</v>
      </c>
      <c r="P88" s="238">
        <v>122</v>
      </c>
      <c r="Q88" s="107">
        <v>3590</v>
      </c>
      <c r="R88" s="108">
        <v>1045</v>
      </c>
      <c r="S88" s="107">
        <f t="shared" si="2"/>
        <v>3.3983286908077996</v>
      </c>
      <c r="T88" s="107">
        <f t="shared" si="3"/>
        <v>9.5693779904306222</v>
      </c>
    </row>
    <row r="89" spans="1:20" ht="14.25" customHeight="1">
      <c r="A89" s="176" t="s">
        <v>192</v>
      </c>
      <c r="B89" s="177">
        <v>77</v>
      </c>
      <c r="C89" s="177">
        <v>122</v>
      </c>
      <c r="D89" s="244">
        <v>154</v>
      </c>
      <c r="E89" s="185">
        <v>101</v>
      </c>
      <c r="F89" s="244">
        <v>213</v>
      </c>
      <c r="G89" s="185">
        <v>144</v>
      </c>
      <c r="H89" s="244">
        <v>361</v>
      </c>
      <c r="I89" s="185">
        <v>180</v>
      </c>
      <c r="J89" s="244">
        <v>365</v>
      </c>
      <c r="K89" s="185">
        <v>112</v>
      </c>
      <c r="L89" s="177">
        <v>193</v>
      </c>
      <c r="M89" s="177">
        <v>46</v>
      </c>
      <c r="N89" s="244">
        <v>1363</v>
      </c>
      <c r="O89" s="177">
        <v>705</v>
      </c>
      <c r="P89" s="245">
        <v>2068</v>
      </c>
      <c r="Q89" s="177">
        <v>62646</v>
      </c>
      <c r="R89" s="185">
        <v>17108</v>
      </c>
      <c r="S89" s="177">
        <f t="shared" si="2"/>
        <v>3.3010886568974875</v>
      </c>
      <c r="T89" s="177">
        <f t="shared" si="3"/>
        <v>9.4341828384381579</v>
      </c>
    </row>
    <row r="90" spans="1:20" ht="12.75" customHeight="1">
      <c r="A90" s="178" t="s">
        <v>193</v>
      </c>
      <c r="B90" s="228">
        <v>4</v>
      </c>
      <c r="C90" s="107" t="s">
        <v>488</v>
      </c>
      <c r="D90" s="246">
        <v>6</v>
      </c>
      <c r="E90" s="108">
        <v>5</v>
      </c>
      <c r="F90" s="246">
        <v>14</v>
      </c>
      <c r="G90" s="108">
        <v>5</v>
      </c>
      <c r="H90" s="246">
        <v>22</v>
      </c>
      <c r="I90" s="108">
        <v>8</v>
      </c>
      <c r="J90" s="246">
        <v>19</v>
      </c>
      <c r="K90" s="108">
        <v>9</v>
      </c>
      <c r="L90" s="107">
        <v>10</v>
      </c>
      <c r="M90" s="107" t="s">
        <v>488</v>
      </c>
      <c r="N90" s="246">
        <v>75</v>
      </c>
      <c r="O90" s="107">
        <v>32</v>
      </c>
      <c r="P90" s="238">
        <v>107</v>
      </c>
      <c r="Q90" s="107">
        <v>3994</v>
      </c>
      <c r="R90" s="108">
        <v>1011</v>
      </c>
      <c r="S90" s="107">
        <f t="shared" si="2"/>
        <v>2.6790185277916874</v>
      </c>
      <c r="T90" s="107">
        <f t="shared" si="3"/>
        <v>8.6053412462908021</v>
      </c>
    </row>
    <row r="91" spans="1:20" ht="12.75" customHeight="1">
      <c r="A91" s="178" t="s">
        <v>194</v>
      </c>
      <c r="B91" s="228" t="s">
        <v>488</v>
      </c>
      <c r="C91" s="107" t="s">
        <v>488</v>
      </c>
      <c r="D91" s="246">
        <v>7</v>
      </c>
      <c r="E91" s="108">
        <v>6</v>
      </c>
      <c r="F91" s="246">
        <v>5</v>
      </c>
      <c r="G91" s="108">
        <v>5</v>
      </c>
      <c r="H91" s="246">
        <v>11</v>
      </c>
      <c r="I91" s="108" t="s">
        <v>488</v>
      </c>
      <c r="J91" s="246">
        <v>6</v>
      </c>
      <c r="K91" s="108" t="s">
        <v>488</v>
      </c>
      <c r="L91" s="107">
        <v>7</v>
      </c>
      <c r="M91" s="107" t="s">
        <v>475</v>
      </c>
      <c r="N91" s="246">
        <v>38</v>
      </c>
      <c r="O91" s="107">
        <v>18</v>
      </c>
      <c r="P91" s="238">
        <v>56</v>
      </c>
      <c r="Q91" s="107">
        <v>2567</v>
      </c>
      <c r="R91" s="108">
        <v>753</v>
      </c>
      <c r="S91" s="107">
        <f t="shared" si="2"/>
        <v>2.1815348656018698</v>
      </c>
      <c r="T91" s="107">
        <f t="shared" si="3"/>
        <v>4.5152722443559101</v>
      </c>
    </row>
    <row r="92" spans="1:20" ht="12.75" customHeight="1">
      <c r="A92" s="178" t="s">
        <v>195</v>
      </c>
      <c r="B92" s="228">
        <v>5</v>
      </c>
      <c r="C92" s="107" t="s">
        <v>488</v>
      </c>
      <c r="D92" s="246">
        <v>8</v>
      </c>
      <c r="E92" s="108">
        <v>7</v>
      </c>
      <c r="F92" s="246">
        <v>14</v>
      </c>
      <c r="G92" s="108">
        <v>8</v>
      </c>
      <c r="H92" s="246">
        <v>15</v>
      </c>
      <c r="I92" s="108">
        <v>14</v>
      </c>
      <c r="J92" s="246">
        <v>32</v>
      </c>
      <c r="K92" s="108">
        <v>5</v>
      </c>
      <c r="L92" s="107">
        <v>22</v>
      </c>
      <c r="M92" s="107">
        <v>4</v>
      </c>
      <c r="N92" s="246">
        <v>96</v>
      </c>
      <c r="O92" s="107">
        <v>41</v>
      </c>
      <c r="P92" s="238">
        <v>137</v>
      </c>
      <c r="Q92" s="107">
        <v>3843</v>
      </c>
      <c r="R92" s="108">
        <v>1114</v>
      </c>
      <c r="S92" s="107">
        <f t="shared" si="2"/>
        <v>3.5649232370543849</v>
      </c>
      <c r="T92" s="107">
        <f t="shared" si="3"/>
        <v>10.233393177737881</v>
      </c>
    </row>
    <row r="93" spans="1:20" ht="12.75" customHeight="1">
      <c r="A93" s="178" t="s">
        <v>459</v>
      </c>
      <c r="B93" s="228" t="s">
        <v>488</v>
      </c>
      <c r="C93" s="107" t="s">
        <v>488</v>
      </c>
      <c r="D93" s="246">
        <v>7</v>
      </c>
      <c r="E93" s="108" t="s">
        <v>488</v>
      </c>
      <c r="F93" s="246" t="s">
        <v>488</v>
      </c>
      <c r="G93" s="108">
        <v>5</v>
      </c>
      <c r="H93" s="246">
        <v>6</v>
      </c>
      <c r="I93" s="108">
        <v>4</v>
      </c>
      <c r="J93" s="246">
        <v>11</v>
      </c>
      <c r="K93" s="108" t="s">
        <v>488</v>
      </c>
      <c r="L93" s="107">
        <v>5</v>
      </c>
      <c r="M93" s="107" t="s">
        <v>488</v>
      </c>
      <c r="N93" s="246">
        <v>31</v>
      </c>
      <c r="O93" s="107">
        <v>19</v>
      </c>
      <c r="P93" s="238">
        <v>50</v>
      </c>
      <c r="Q93" s="107">
        <v>1554</v>
      </c>
      <c r="R93" s="108">
        <v>403</v>
      </c>
      <c r="S93" s="107">
        <f t="shared" si="2"/>
        <v>3.2175032175032174</v>
      </c>
      <c r="T93" s="107">
        <f t="shared" si="3"/>
        <v>7.6923076923076925</v>
      </c>
    </row>
    <row r="94" spans="1:20" ht="12.75" customHeight="1">
      <c r="A94" s="178" t="s">
        <v>196</v>
      </c>
      <c r="B94" s="228">
        <v>19</v>
      </c>
      <c r="C94" s="107">
        <v>37</v>
      </c>
      <c r="D94" s="246">
        <v>35</v>
      </c>
      <c r="E94" s="108">
        <v>19</v>
      </c>
      <c r="F94" s="246">
        <v>40</v>
      </c>
      <c r="G94" s="108">
        <v>33</v>
      </c>
      <c r="H94" s="246">
        <v>78</v>
      </c>
      <c r="I94" s="108">
        <v>45</v>
      </c>
      <c r="J94" s="246">
        <v>67</v>
      </c>
      <c r="K94" s="108">
        <v>21</v>
      </c>
      <c r="L94" s="107">
        <v>39</v>
      </c>
      <c r="M94" s="107">
        <v>7</v>
      </c>
      <c r="N94" s="246">
        <v>278</v>
      </c>
      <c r="O94" s="107">
        <v>162</v>
      </c>
      <c r="P94" s="238">
        <v>440</v>
      </c>
      <c r="Q94" s="107">
        <v>14275</v>
      </c>
      <c r="R94" s="108">
        <v>3909</v>
      </c>
      <c r="S94" s="107">
        <f t="shared" si="2"/>
        <v>3.0823117338003505</v>
      </c>
      <c r="T94" s="107">
        <f t="shared" si="3"/>
        <v>8.4420567920184197</v>
      </c>
    </row>
    <row r="95" spans="1:20" ht="12.75" customHeight="1">
      <c r="A95" s="178" t="s">
        <v>197</v>
      </c>
      <c r="B95" s="228">
        <v>4</v>
      </c>
      <c r="C95" s="107">
        <v>10</v>
      </c>
      <c r="D95" s="246">
        <v>7</v>
      </c>
      <c r="E95" s="108">
        <v>4</v>
      </c>
      <c r="F95" s="246">
        <v>12</v>
      </c>
      <c r="G95" s="108">
        <v>9</v>
      </c>
      <c r="H95" s="246">
        <v>28</v>
      </c>
      <c r="I95" s="108">
        <v>8</v>
      </c>
      <c r="J95" s="246">
        <v>26</v>
      </c>
      <c r="K95" s="108">
        <v>12</v>
      </c>
      <c r="L95" s="107">
        <v>13</v>
      </c>
      <c r="M95" s="107" t="s">
        <v>488</v>
      </c>
      <c r="N95" s="246">
        <v>90</v>
      </c>
      <c r="O95" s="107">
        <v>44</v>
      </c>
      <c r="P95" s="238">
        <v>134</v>
      </c>
      <c r="Q95" s="107">
        <v>3506</v>
      </c>
      <c r="R95" s="108">
        <v>942</v>
      </c>
      <c r="S95" s="107">
        <f t="shared" si="2"/>
        <v>3.8220193953223047</v>
      </c>
      <c r="T95" s="107">
        <f t="shared" si="3"/>
        <v>11.464968152866243</v>
      </c>
    </row>
    <row r="96" spans="1:20" ht="12.75" customHeight="1">
      <c r="A96" s="178" t="s">
        <v>198</v>
      </c>
      <c r="B96" s="228">
        <v>6</v>
      </c>
      <c r="C96" s="107" t="s">
        <v>488</v>
      </c>
      <c r="D96" s="246">
        <v>9</v>
      </c>
      <c r="E96" s="108">
        <v>5</v>
      </c>
      <c r="F96" s="246">
        <v>10</v>
      </c>
      <c r="G96" s="108">
        <v>6</v>
      </c>
      <c r="H96" s="246">
        <v>28</v>
      </c>
      <c r="I96" s="108">
        <v>16</v>
      </c>
      <c r="J96" s="246">
        <v>24</v>
      </c>
      <c r="K96" s="108">
        <v>6</v>
      </c>
      <c r="L96" s="107">
        <v>7</v>
      </c>
      <c r="M96" s="107">
        <v>4</v>
      </c>
      <c r="N96" s="246">
        <v>84</v>
      </c>
      <c r="O96" s="107">
        <v>38</v>
      </c>
      <c r="P96" s="238">
        <v>122</v>
      </c>
      <c r="Q96" s="107">
        <v>4270</v>
      </c>
      <c r="R96" s="108">
        <v>961</v>
      </c>
      <c r="S96" s="107">
        <f t="shared" si="2"/>
        <v>2.8571428571428572</v>
      </c>
      <c r="T96" s="107">
        <f t="shared" si="3"/>
        <v>10.509885535900104</v>
      </c>
    </row>
    <row r="97" spans="1:20" ht="12.75" customHeight="1">
      <c r="A97" s="178" t="s">
        <v>199</v>
      </c>
      <c r="B97" s="228">
        <v>8</v>
      </c>
      <c r="C97" s="107">
        <v>6</v>
      </c>
      <c r="D97" s="246">
        <v>15</v>
      </c>
      <c r="E97" s="108">
        <v>15</v>
      </c>
      <c r="F97" s="246">
        <v>32</v>
      </c>
      <c r="G97" s="108">
        <v>12</v>
      </c>
      <c r="H97" s="246">
        <v>33</v>
      </c>
      <c r="I97" s="108">
        <v>25</v>
      </c>
      <c r="J97" s="246">
        <v>30</v>
      </c>
      <c r="K97" s="108">
        <v>13</v>
      </c>
      <c r="L97" s="107">
        <v>15</v>
      </c>
      <c r="M97" s="107">
        <v>4</v>
      </c>
      <c r="N97" s="246">
        <v>133</v>
      </c>
      <c r="O97" s="107">
        <v>75</v>
      </c>
      <c r="P97" s="238">
        <v>208</v>
      </c>
      <c r="Q97" s="107">
        <v>5135</v>
      </c>
      <c r="R97" s="108">
        <v>1550</v>
      </c>
      <c r="S97" s="107">
        <f t="shared" si="2"/>
        <v>4.0506329113924053</v>
      </c>
      <c r="T97" s="107">
        <f t="shared" si="3"/>
        <v>10.580645161290322</v>
      </c>
    </row>
    <row r="98" spans="1:20" ht="12.75" customHeight="1">
      <c r="A98" s="178" t="s">
        <v>200</v>
      </c>
      <c r="B98" s="228">
        <v>12</v>
      </c>
      <c r="C98" s="107">
        <v>19</v>
      </c>
      <c r="D98" s="246">
        <v>16</v>
      </c>
      <c r="E98" s="108">
        <v>12</v>
      </c>
      <c r="F98" s="246">
        <v>23</v>
      </c>
      <c r="G98" s="108">
        <v>16</v>
      </c>
      <c r="H98" s="246">
        <v>42</v>
      </c>
      <c r="I98" s="108">
        <v>17</v>
      </c>
      <c r="J98" s="246">
        <v>40</v>
      </c>
      <c r="K98" s="108">
        <v>11</v>
      </c>
      <c r="L98" s="107">
        <v>22</v>
      </c>
      <c r="M98" s="107" t="s">
        <v>488</v>
      </c>
      <c r="N98" s="246">
        <v>155</v>
      </c>
      <c r="O98" s="107">
        <v>76</v>
      </c>
      <c r="P98" s="238">
        <v>231</v>
      </c>
      <c r="Q98" s="107">
        <v>6739</v>
      </c>
      <c r="R98" s="108">
        <v>1849</v>
      </c>
      <c r="S98" s="107">
        <f t="shared" si="2"/>
        <v>3.4278082801602614</v>
      </c>
      <c r="T98" s="107">
        <f t="shared" si="3"/>
        <v>9.2482422931314225</v>
      </c>
    </row>
    <row r="99" spans="1:20" ht="12.75" customHeight="1">
      <c r="A99" s="178" t="s">
        <v>474</v>
      </c>
      <c r="B99" s="228">
        <v>0</v>
      </c>
      <c r="C99" s="107">
        <v>4</v>
      </c>
      <c r="D99" s="246" t="s">
        <v>488</v>
      </c>
      <c r="E99" s="108" t="s">
        <v>488</v>
      </c>
      <c r="F99" s="246">
        <v>4</v>
      </c>
      <c r="G99" s="108">
        <v>5</v>
      </c>
      <c r="H99" s="246">
        <v>10</v>
      </c>
      <c r="I99" s="108" t="s">
        <v>488</v>
      </c>
      <c r="J99" s="246">
        <v>7</v>
      </c>
      <c r="K99" s="108" t="s">
        <v>488</v>
      </c>
      <c r="L99" s="107">
        <v>8</v>
      </c>
      <c r="M99" s="107">
        <v>4</v>
      </c>
      <c r="N99" s="246">
        <v>32</v>
      </c>
      <c r="O99" s="107">
        <v>19</v>
      </c>
      <c r="P99" s="238">
        <v>51</v>
      </c>
      <c r="Q99" s="107">
        <v>2045</v>
      </c>
      <c r="R99" s="108">
        <v>521</v>
      </c>
      <c r="S99" s="107">
        <f t="shared" si="2"/>
        <v>2.4938875305623469</v>
      </c>
      <c r="T99" s="107">
        <f t="shared" si="3"/>
        <v>7.2936660268714011</v>
      </c>
    </row>
    <row r="100" spans="1:20" ht="12.75" customHeight="1">
      <c r="A100" s="178" t="s">
        <v>201</v>
      </c>
      <c r="B100" s="228" t="s">
        <v>488</v>
      </c>
      <c r="C100" s="107">
        <v>7</v>
      </c>
      <c r="D100" s="246">
        <v>5</v>
      </c>
      <c r="E100" s="108">
        <v>5</v>
      </c>
      <c r="F100" s="246">
        <v>11</v>
      </c>
      <c r="G100" s="108">
        <v>10</v>
      </c>
      <c r="H100" s="246">
        <v>25</v>
      </c>
      <c r="I100" s="108">
        <v>12</v>
      </c>
      <c r="J100" s="246">
        <v>21</v>
      </c>
      <c r="K100" s="108">
        <v>6</v>
      </c>
      <c r="L100" s="107">
        <v>13</v>
      </c>
      <c r="M100" s="107">
        <v>4</v>
      </c>
      <c r="N100" s="246">
        <v>78</v>
      </c>
      <c r="O100" s="107">
        <v>44</v>
      </c>
      <c r="P100" s="238">
        <v>122</v>
      </c>
      <c r="Q100" s="107">
        <v>3997</v>
      </c>
      <c r="R100" s="108">
        <v>1158</v>
      </c>
      <c r="S100" s="107">
        <f t="shared" si="2"/>
        <v>3.0522892169126843</v>
      </c>
      <c r="T100" s="107">
        <f t="shared" si="3"/>
        <v>8.8082901554404138</v>
      </c>
    </row>
    <row r="101" spans="1:20" ht="12.75" customHeight="1">
      <c r="A101" s="178" t="s">
        <v>202</v>
      </c>
      <c r="B101" s="228">
        <v>13</v>
      </c>
      <c r="C101" s="107">
        <v>29</v>
      </c>
      <c r="D101" s="246">
        <v>36</v>
      </c>
      <c r="E101" s="108">
        <v>18</v>
      </c>
      <c r="F101" s="246">
        <v>47</v>
      </c>
      <c r="G101" s="108">
        <v>30</v>
      </c>
      <c r="H101" s="246">
        <v>63</v>
      </c>
      <c r="I101" s="108">
        <v>26</v>
      </c>
      <c r="J101" s="246">
        <v>82</v>
      </c>
      <c r="K101" s="108">
        <v>21</v>
      </c>
      <c r="L101" s="107">
        <v>32</v>
      </c>
      <c r="M101" s="107">
        <v>13</v>
      </c>
      <c r="N101" s="246">
        <v>273</v>
      </c>
      <c r="O101" s="107">
        <v>137</v>
      </c>
      <c r="P101" s="238">
        <v>410</v>
      </c>
      <c r="Q101" s="107">
        <v>10721</v>
      </c>
      <c r="R101" s="108">
        <v>2937</v>
      </c>
      <c r="S101" s="107">
        <f t="shared" si="2"/>
        <v>3.8242701240555919</v>
      </c>
      <c r="T101" s="107">
        <f t="shared" si="3"/>
        <v>10.691181477698333</v>
      </c>
    </row>
    <row r="102" spans="1:20" ht="14.25" customHeight="1">
      <c r="A102" s="176" t="s">
        <v>203</v>
      </c>
      <c r="B102" s="177">
        <v>29</v>
      </c>
      <c r="C102" s="177">
        <v>39</v>
      </c>
      <c r="D102" s="244">
        <v>37</v>
      </c>
      <c r="E102" s="185">
        <v>34</v>
      </c>
      <c r="F102" s="244">
        <v>59</v>
      </c>
      <c r="G102" s="185">
        <v>34</v>
      </c>
      <c r="H102" s="244">
        <v>112</v>
      </c>
      <c r="I102" s="185">
        <v>44</v>
      </c>
      <c r="J102" s="244">
        <v>94</v>
      </c>
      <c r="K102" s="185">
        <v>31</v>
      </c>
      <c r="L102" s="177">
        <v>49</v>
      </c>
      <c r="M102" s="177">
        <v>13</v>
      </c>
      <c r="N102" s="244">
        <v>380</v>
      </c>
      <c r="O102" s="177">
        <v>195</v>
      </c>
      <c r="P102" s="245">
        <v>575</v>
      </c>
      <c r="Q102" s="177">
        <v>15788</v>
      </c>
      <c r="R102" s="185">
        <v>4024</v>
      </c>
      <c r="S102" s="177">
        <f t="shared" si="2"/>
        <v>3.6420065872814793</v>
      </c>
      <c r="T102" s="177">
        <f t="shared" si="3"/>
        <v>10.834990059642147</v>
      </c>
    </row>
    <row r="103" spans="1:20" ht="12.75" customHeight="1">
      <c r="A103" s="178" t="s">
        <v>204</v>
      </c>
      <c r="B103" s="228">
        <v>29</v>
      </c>
      <c r="C103" s="107">
        <v>39</v>
      </c>
      <c r="D103" s="246">
        <v>37</v>
      </c>
      <c r="E103" s="108">
        <v>34</v>
      </c>
      <c r="F103" s="246">
        <v>59</v>
      </c>
      <c r="G103" s="108">
        <v>34</v>
      </c>
      <c r="H103" s="246">
        <v>112</v>
      </c>
      <c r="I103" s="108">
        <v>44</v>
      </c>
      <c r="J103" s="246">
        <v>94</v>
      </c>
      <c r="K103" s="108">
        <v>31</v>
      </c>
      <c r="L103" s="107">
        <v>49</v>
      </c>
      <c r="M103" s="107">
        <v>13</v>
      </c>
      <c r="N103" s="246">
        <v>380</v>
      </c>
      <c r="O103" s="107">
        <v>195</v>
      </c>
      <c r="P103" s="238">
        <v>575</v>
      </c>
      <c r="Q103" s="107">
        <v>15788</v>
      </c>
      <c r="R103" s="108">
        <v>4024</v>
      </c>
      <c r="S103" s="107">
        <f t="shared" si="2"/>
        <v>3.6420065872814793</v>
      </c>
      <c r="T103" s="107">
        <f t="shared" si="3"/>
        <v>10.834990059642147</v>
      </c>
    </row>
    <row r="104" spans="1:20" ht="14.25" customHeight="1">
      <c r="A104" s="176" t="s">
        <v>205</v>
      </c>
      <c r="B104" s="177">
        <v>66</v>
      </c>
      <c r="C104" s="177">
        <v>80</v>
      </c>
      <c r="D104" s="244">
        <v>104</v>
      </c>
      <c r="E104" s="185">
        <v>91</v>
      </c>
      <c r="F104" s="244">
        <v>182</v>
      </c>
      <c r="G104" s="185">
        <v>122</v>
      </c>
      <c r="H104" s="244">
        <v>238</v>
      </c>
      <c r="I104" s="185">
        <v>128</v>
      </c>
      <c r="J104" s="244">
        <v>267</v>
      </c>
      <c r="K104" s="185">
        <v>92</v>
      </c>
      <c r="L104" s="177">
        <v>128</v>
      </c>
      <c r="M104" s="177">
        <v>37</v>
      </c>
      <c r="N104" s="244">
        <v>985</v>
      </c>
      <c r="O104" s="177">
        <v>550</v>
      </c>
      <c r="P104" s="245">
        <v>1535</v>
      </c>
      <c r="Q104" s="177">
        <v>38488</v>
      </c>
      <c r="R104" s="185">
        <v>10991</v>
      </c>
      <c r="S104" s="177">
        <f t="shared" si="2"/>
        <v>3.9882560798170861</v>
      </c>
      <c r="T104" s="177">
        <f t="shared" si="3"/>
        <v>10.863433718496953</v>
      </c>
    </row>
    <row r="105" spans="1:20" ht="12.75" customHeight="1">
      <c r="A105" s="178" t="s">
        <v>206</v>
      </c>
      <c r="B105" s="228">
        <v>10</v>
      </c>
      <c r="C105" s="107">
        <v>14</v>
      </c>
      <c r="D105" s="246">
        <v>23</v>
      </c>
      <c r="E105" s="108">
        <v>17</v>
      </c>
      <c r="F105" s="246">
        <v>42</v>
      </c>
      <c r="G105" s="108">
        <v>23</v>
      </c>
      <c r="H105" s="246">
        <v>53</v>
      </c>
      <c r="I105" s="108">
        <v>27</v>
      </c>
      <c r="J105" s="246">
        <v>48</v>
      </c>
      <c r="K105" s="108">
        <v>17</v>
      </c>
      <c r="L105" s="107">
        <v>28</v>
      </c>
      <c r="M105" s="107">
        <v>6</v>
      </c>
      <c r="N105" s="246">
        <v>204</v>
      </c>
      <c r="O105" s="107">
        <v>104</v>
      </c>
      <c r="P105" s="238">
        <v>308</v>
      </c>
      <c r="Q105" s="107">
        <v>8141</v>
      </c>
      <c r="R105" s="108">
        <v>2373</v>
      </c>
      <c r="S105" s="107">
        <f t="shared" si="2"/>
        <v>3.7833190025795354</v>
      </c>
      <c r="T105" s="107">
        <f t="shared" si="3"/>
        <v>10.282343025705858</v>
      </c>
    </row>
    <row r="106" spans="1:20" ht="12.75" customHeight="1">
      <c r="A106" s="178" t="s">
        <v>207</v>
      </c>
      <c r="B106" s="228">
        <v>26</v>
      </c>
      <c r="C106" s="107">
        <v>34</v>
      </c>
      <c r="D106" s="246">
        <v>38</v>
      </c>
      <c r="E106" s="108">
        <v>40</v>
      </c>
      <c r="F106" s="246">
        <v>69</v>
      </c>
      <c r="G106" s="108">
        <v>57</v>
      </c>
      <c r="H106" s="246">
        <v>107</v>
      </c>
      <c r="I106" s="108">
        <v>51</v>
      </c>
      <c r="J106" s="246">
        <v>108</v>
      </c>
      <c r="K106" s="108">
        <v>34</v>
      </c>
      <c r="L106" s="107">
        <v>55</v>
      </c>
      <c r="M106" s="107">
        <v>19</v>
      </c>
      <c r="N106" s="246">
        <v>403</v>
      </c>
      <c r="O106" s="107">
        <v>235</v>
      </c>
      <c r="P106" s="238">
        <v>638</v>
      </c>
      <c r="Q106" s="107">
        <v>14825</v>
      </c>
      <c r="R106" s="108">
        <v>4113</v>
      </c>
      <c r="S106" s="107">
        <f t="shared" si="2"/>
        <v>4.3035413153456998</v>
      </c>
      <c r="T106" s="107">
        <f t="shared" si="3"/>
        <v>12.156576707999028</v>
      </c>
    </row>
    <row r="107" spans="1:20" ht="12.75" customHeight="1">
      <c r="A107" s="178" t="s">
        <v>208</v>
      </c>
      <c r="B107" s="228">
        <v>8</v>
      </c>
      <c r="C107" s="107">
        <v>10</v>
      </c>
      <c r="D107" s="246">
        <v>15</v>
      </c>
      <c r="E107" s="108">
        <v>12</v>
      </c>
      <c r="F107" s="246">
        <v>19</v>
      </c>
      <c r="G107" s="108">
        <v>17</v>
      </c>
      <c r="H107" s="246">
        <v>21</v>
      </c>
      <c r="I107" s="108">
        <v>13</v>
      </c>
      <c r="J107" s="246">
        <v>26</v>
      </c>
      <c r="K107" s="108">
        <v>11</v>
      </c>
      <c r="L107" s="107">
        <v>11</v>
      </c>
      <c r="M107" s="107">
        <v>4</v>
      </c>
      <c r="N107" s="246">
        <v>100</v>
      </c>
      <c r="O107" s="107">
        <v>67</v>
      </c>
      <c r="P107" s="238">
        <v>167</v>
      </c>
      <c r="Q107" s="107">
        <v>3533</v>
      </c>
      <c r="R107" s="108">
        <v>1117</v>
      </c>
      <c r="S107" s="107">
        <f t="shared" si="2"/>
        <v>4.7268610246249647</v>
      </c>
      <c r="T107" s="107">
        <f t="shared" si="3"/>
        <v>10.922112802148613</v>
      </c>
    </row>
    <row r="108" spans="1:20" ht="12.75" customHeight="1">
      <c r="A108" s="178" t="s">
        <v>209</v>
      </c>
      <c r="B108" s="228">
        <v>14</v>
      </c>
      <c r="C108" s="107">
        <v>13</v>
      </c>
      <c r="D108" s="246">
        <v>19</v>
      </c>
      <c r="E108" s="108">
        <v>15</v>
      </c>
      <c r="F108" s="246">
        <v>35</v>
      </c>
      <c r="G108" s="108">
        <v>18</v>
      </c>
      <c r="H108" s="246">
        <v>36</v>
      </c>
      <c r="I108" s="108">
        <v>18</v>
      </c>
      <c r="J108" s="246">
        <v>50</v>
      </c>
      <c r="K108" s="108">
        <v>24</v>
      </c>
      <c r="L108" s="107">
        <v>15</v>
      </c>
      <c r="M108" s="107">
        <v>5</v>
      </c>
      <c r="N108" s="246">
        <v>169</v>
      </c>
      <c r="O108" s="107">
        <v>93</v>
      </c>
      <c r="P108" s="238">
        <v>262</v>
      </c>
      <c r="Q108" s="107">
        <v>7344</v>
      </c>
      <c r="R108" s="108">
        <v>2134</v>
      </c>
      <c r="S108" s="107">
        <f t="shared" si="2"/>
        <v>3.5675381263616557</v>
      </c>
      <c r="T108" s="107">
        <f t="shared" si="3"/>
        <v>9.4189315838800365</v>
      </c>
    </row>
    <row r="109" spans="1:20" ht="12.75" customHeight="1">
      <c r="A109" s="178" t="s">
        <v>210</v>
      </c>
      <c r="B109" s="228">
        <v>8</v>
      </c>
      <c r="C109" s="107">
        <v>9</v>
      </c>
      <c r="D109" s="246">
        <v>9</v>
      </c>
      <c r="E109" s="108">
        <v>7</v>
      </c>
      <c r="F109" s="246">
        <v>17</v>
      </c>
      <c r="G109" s="108">
        <v>7</v>
      </c>
      <c r="H109" s="246">
        <v>22</v>
      </c>
      <c r="I109" s="108">
        <v>19</v>
      </c>
      <c r="J109" s="246">
        <v>35</v>
      </c>
      <c r="K109" s="108">
        <v>6</v>
      </c>
      <c r="L109" s="107">
        <v>19</v>
      </c>
      <c r="M109" s="107" t="s">
        <v>488</v>
      </c>
      <c r="N109" s="246">
        <v>110</v>
      </c>
      <c r="O109" s="107">
        <v>51</v>
      </c>
      <c r="P109" s="238">
        <v>161</v>
      </c>
      <c r="Q109" s="107">
        <v>4645</v>
      </c>
      <c r="R109" s="108">
        <v>1254</v>
      </c>
      <c r="S109" s="107">
        <f t="shared" si="2"/>
        <v>3.466092572658773</v>
      </c>
      <c r="T109" s="107">
        <f t="shared" si="3"/>
        <v>9.9681020733652321</v>
      </c>
    </row>
    <row r="110" spans="1:20" ht="14.25" customHeight="1">
      <c r="A110" s="176" t="s">
        <v>211</v>
      </c>
      <c r="B110" s="177">
        <v>436</v>
      </c>
      <c r="C110" s="177">
        <v>498</v>
      </c>
      <c r="D110" s="244">
        <v>634</v>
      </c>
      <c r="E110" s="185">
        <v>590</v>
      </c>
      <c r="F110" s="244">
        <v>972</v>
      </c>
      <c r="G110" s="185">
        <v>677</v>
      </c>
      <c r="H110" s="244">
        <v>1491</v>
      </c>
      <c r="I110" s="185">
        <v>660</v>
      </c>
      <c r="J110" s="244">
        <v>1627</v>
      </c>
      <c r="K110" s="185">
        <v>522</v>
      </c>
      <c r="L110" s="177">
        <v>1025</v>
      </c>
      <c r="M110" s="177">
        <v>210</v>
      </c>
      <c r="N110" s="244">
        <v>6185</v>
      </c>
      <c r="O110" s="177">
        <v>3157</v>
      </c>
      <c r="P110" s="245">
        <v>9342</v>
      </c>
      <c r="Q110" s="177">
        <v>275059</v>
      </c>
      <c r="R110" s="185">
        <v>73602</v>
      </c>
      <c r="S110" s="177">
        <f t="shared" si="2"/>
        <v>3.3963622350113978</v>
      </c>
      <c r="T110" s="177">
        <f t="shared" si="3"/>
        <v>9.7606043314040374</v>
      </c>
    </row>
    <row r="111" spans="1:20" ht="12.75" customHeight="1">
      <c r="A111" s="178" t="s">
        <v>212</v>
      </c>
      <c r="B111" s="228">
        <v>9</v>
      </c>
      <c r="C111" s="107">
        <v>5</v>
      </c>
      <c r="D111" s="246">
        <v>6</v>
      </c>
      <c r="E111" s="108">
        <v>5</v>
      </c>
      <c r="F111" s="246">
        <v>13</v>
      </c>
      <c r="G111" s="108">
        <v>11</v>
      </c>
      <c r="H111" s="246">
        <v>26</v>
      </c>
      <c r="I111" s="108">
        <v>10</v>
      </c>
      <c r="J111" s="246">
        <v>12</v>
      </c>
      <c r="K111" s="108">
        <v>4</v>
      </c>
      <c r="L111" s="107">
        <v>12</v>
      </c>
      <c r="M111" s="107">
        <v>4</v>
      </c>
      <c r="N111" s="246">
        <v>78</v>
      </c>
      <c r="O111" s="107">
        <v>39</v>
      </c>
      <c r="P111" s="238">
        <v>117</v>
      </c>
      <c r="Q111" s="107">
        <v>2936</v>
      </c>
      <c r="R111" s="108">
        <v>693</v>
      </c>
      <c r="S111" s="107">
        <f t="shared" si="2"/>
        <v>3.9850136239782015</v>
      </c>
      <c r="T111" s="107">
        <f t="shared" si="3"/>
        <v>13.275613275613276</v>
      </c>
    </row>
    <row r="112" spans="1:20" ht="12.75" customHeight="1">
      <c r="A112" s="178" t="s">
        <v>213</v>
      </c>
      <c r="B112" s="228">
        <v>6</v>
      </c>
      <c r="C112" s="107" t="s">
        <v>488</v>
      </c>
      <c r="D112" s="246">
        <v>14</v>
      </c>
      <c r="E112" s="108">
        <v>8</v>
      </c>
      <c r="F112" s="246">
        <v>7</v>
      </c>
      <c r="G112" s="108">
        <v>14</v>
      </c>
      <c r="H112" s="246">
        <v>21</v>
      </c>
      <c r="I112" s="108">
        <v>11</v>
      </c>
      <c r="J112" s="246">
        <v>15</v>
      </c>
      <c r="K112" s="108">
        <v>7</v>
      </c>
      <c r="L112" s="107">
        <v>8</v>
      </c>
      <c r="M112" s="107">
        <v>6</v>
      </c>
      <c r="N112" s="246">
        <v>71</v>
      </c>
      <c r="O112" s="107">
        <v>49</v>
      </c>
      <c r="P112" s="238">
        <v>120</v>
      </c>
      <c r="Q112" s="107">
        <v>3176</v>
      </c>
      <c r="R112" s="108">
        <v>822</v>
      </c>
      <c r="S112" s="107">
        <f t="shared" si="2"/>
        <v>3.7783375314861463</v>
      </c>
      <c r="T112" s="107">
        <f t="shared" si="3"/>
        <v>10.827250608272507</v>
      </c>
    </row>
    <row r="113" spans="1:20" ht="12.75" customHeight="1">
      <c r="A113" s="178" t="s">
        <v>214</v>
      </c>
      <c r="B113" s="228">
        <v>4</v>
      </c>
      <c r="C113" s="107">
        <v>8</v>
      </c>
      <c r="D113" s="246">
        <v>8</v>
      </c>
      <c r="E113" s="108">
        <v>10</v>
      </c>
      <c r="F113" s="246">
        <v>14</v>
      </c>
      <c r="G113" s="108">
        <v>13</v>
      </c>
      <c r="H113" s="246">
        <v>20</v>
      </c>
      <c r="I113" s="108">
        <v>7</v>
      </c>
      <c r="J113" s="246">
        <v>10</v>
      </c>
      <c r="K113" s="108">
        <v>7</v>
      </c>
      <c r="L113" s="107">
        <v>15</v>
      </c>
      <c r="M113" s="107" t="s">
        <v>488</v>
      </c>
      <c r="N113" s="246">
        <v>71</v>
      </c>
      <c r="O113" s="107">
        <v>47</v>
      </c>
      <c r="P113" s="238">
        <v>118</v>
      </c>
      <c r="Q113" s="107">
        <v>3354</v>
      </c>
      <c r="R113" s="108">
        <v>903</v>
      </c>
      <c r="S113" s="107">
        <f t="shared" si="2"/>
        <v>3.5181872391174713</v>
      </c>
      <c r="T113" s="107">
        <f t="shared" si="3"/>
        <v>9.5238095238095237</v>
      </c>
    </row>
    <row r="114" spans="1:20" ht="12.75" customHeight="1">
      <c r="A114" s="178" t="s">
        <v>215</v>
      </c>
      <c r="B114" s="228">
        <v>5</v>
      </c>
      <c r="C114" s="107">
        <v>6</v>
      </c>
      <c r="D114" s="246">
        <v>9</v>
      </c>
      <c r="E114" s="108">
        <v>4</v>
      </c>
      <c r="F114" s="246">
        <v>8</v>
      </c>
      <c r="G114" s="108">
        <v>14</v>
      </c>
      <c r="H114" s="246">
        <v>15</v>
      </c>
      <c r="I114" s="108">
        <v>13</v>
      </c>
      <c r="J114" s="246">
        <v>19</v>
      </c>
      <c r="K114" s="108">
        <v>5</v>
      </c>
      <c r="L114" s="107">
        <v>10</v>
      </c>
      <c r="M114" s="107" t="s">
        <v>488</v>
      </c>
      <c r="N114" s="246">
        <v>66</v>
      </c>
      <c r="O114" s="107">
        <v>45</v>
      </c>
      <c r="P114" s="238">
        <v>111</v>
      </c>
      <c r="Q114" s="107">
        <v>4818</v>
      </c>
      <c r="R114" s="108">
        <v>1312</v>
      </c>
      <c r="S114" s="107">
        <f t="shared" si="2"/>
        <v>2.3038605230386051</v>
      </c>
      <c r="T114" s="107">
        <f t="shared" si="3"/>
        <v>6.4024390243902438</v>
      </c>
    </row>
    <row r="115" spans="1:20" ht="12.75" customHeight="1">
      <c r="A115" s="178" t="s">
        <v>216</v>
      </c>
      <c r="B115" s="228">
        <v>8</v>
      </c>
      <c r="C115" s="107">
        <v>19</v>
      </c>
      <c r="D115" s="246">
        <v>15</v>
      </c>
      <c r="E115" s="108">
        <v>12</v>
      </c>
      <c r="F115" s="246">
        <v>23</v>
      </c>
      <c r="G115" s="108">
        <v>21</v>
      </c>
      <c r="H115" s="246">
        <v>46</v>
      </c>
      <c r="I115" s="108">
        <v>15</v>
      </c>
      <c r="J115" s="246">
        <v>42</v>
      </c>
      <c r="K115" s="108">
        <v>19</v>
      </c>
      <c r="L115" s="107">
        <v>28</v>
      </c>
      <c r="M115" s="107" t="s">
        <v>488</v>
      </c>
      <c r="N115" s="246">
        <v>162</v>
      </c>
      <c r="O115" s="107">
        <v>87</v>
      </c>
      <c r="P115" s="238">
        <v>249</v>
      </c>
      <c r="Q115" s="107">
        <v>6434</v>
      </c>
      <c r="R115" s="108">
        <v>1738</v>
      </c>
      <c r="S115" s="107">
        <f t="shared" si="2"/>
        <v>3.8700652782095122</v>
      </c>
      <c r="T115" s="107">
        <f t="shared" si="3"/>
        <v>11.162255466052933</v>
      </c>
    </row>
    <row r="116" spans="1:20" ht="12.75" customHeight="1">
      <c r="A116" s="178" t="s">
        <v>217</v>
      </c>
      <c r="B116" s="228">
        <v>65</v>
      </c>
      <c r="C116" s="107">
        <v>67</v>
      </c>
      <c r="D116" s="246">
        <v>87</v>
      </c>
      <c r="E116" s="108">
        <v>74</v>
      </c>
      <c r="F116" s="246">
        <v>134</v>
      </c>
      <c r="G116" s="108">
        <v>72</v>
      </c>
      <c r="H116" s="246">
        <v>164</v>
      </c>
      <c r="I116" s="108">
        <v>68</v>
      </c>
      <c r="J116" s="246">
        <v>211</v>
      </c>
      <c r="K116" s="108">
        <v>61</v>
      </c>
      <c r="L116" s="107">
        <v>103</v>
      </c>
      <c r="M116" s="107">
        <v>19</v>
      </c>
      <c r="N116" s="246">
        <v>764</v>
      </c>
      <c r="O116" s="107">
        <v>361</v>
      </c>
      <c r="P116" s="238">
        <v>1125</v>
      </c>
      <c r="Q116" s="107">
        <v>28242</v>
      </c>
      <c r="R116" s="108">
        <v>7534</v>
      </c>
      <c r="S116" s="107">
        <f t="shared" si="2"/>
        <v>3.9834289356277885</v>
      </c>
      <c r="T116" s="107">
        <f t="shared" si="3"/>
        <v>11.043270507034777</v>
      </c>
    </row>
    <row r="117" spans="1:20" ht="12.75" customHeight="1">
      <c r="A117" s="178" t="s">
        <v>218</v>
      </c>
      <c r="B117" s="228">
        <v>16</v>
      </c>
      <c r="C117" s="107">
        <v>18</v>
      </c>
      <c r="D117" s="246">
        <v>32</v>
      </c>
      <c r="E117" s="108">
        <v>21</v>
      </c>
      <c r="F117" s="246">
        <v>48</v>
      </c>
      <c r="G117" s="108">
        <v>26</v>
      </c>
      <c r="H117" s="246">
        <v>75</v>
      </c>
      <c r="I117" s="108">
        <v>47</v>
      </c>
      <c r="J117" s="246">
        <v>90</v>
      </c>
      <c r="K117" s="108">
        <v>42</v>
      </c>
      <c r="L117" s="107">
        <v>63</v>
      </c>
      <c r="M117" s="107">
        <v>17</v>
      </c>
      <c r="N117" s="246">
        <v>324</v>
      </c>
      <c r="O117" s="107">
        <v>171</v>
      </c>
      <c r="P117" s="238">
        <v>495</v>
      </c>
      <c r="Q117" s="107">
        <v>12324</v>
      </c>
      <c r="R117" s="108">
        <v>3620</v>
      </c>
      <c r="S117" s="107">
        <f t="shared" si="2"/>
        <v>4.0165530671859786</v>
      </c>
      <c r="T117" s="107">
        <f t="shared" si="3"/>
        <v>11.270718232044199</v>
      </c>
    </row>
    <row r="118" spans="1:20" ht="12.75" customHeight="1">
      <c r="A118" s="178" t="s">
        <v>219</v>
      </c>
      <c r="B118" s="228">
        <v>5</v>
      </c>
      <c r="C118" s="107">
        <v>9</v>
      </c>
      <c r="D118" s="246">
        <v>10</v>
      </c>
      <c r="E118" s="108">
        <v>9</v>
      </c>
      <c r="F118" s="246">
        <v>19</v>
      </c>
      <c r="G118" s="108">
        <v>16</v>
      </c>
      <c r="H118" s="246">
        <v>35</v>
      </c>
      <c r="I118" s="108">
        <v>17</v>
      </c>
      <c r="J118" s="246">
        <v>41</v>
      </c>
      <c r="K118" s="108">
        <v>16</v>
      </c>
      <c r="L118" s="107">
        <v>27</v>
      </c>
      <c r="M118" s="107">
        <v>8</v>
      </c>
      <c r="N118" s="246">
        <v>137</v>
      </c>
      <c r="O118" s="107">
        <v>75</v>
      </c>
      <c r="P118" s="238">
        <v>212</v>
      </c>
      <c r="Q118" s="107">
        <v>7377</v>
      </c>
      <c r="R118" s="108">
        <v>1904</v>
      </c>
      <c r="S118" s="107">
        <f t="shared" si="2"/>
        <v>2.8737969364240206</v>
      </c>
      <c r="T118" s="107">
        <f t="shared" si="3"/>
        <v>9.4012605042016801</v>
      </c>
    </row>
    <row r="119" spans="1:20" ht="12.75" customHeight="1">
      <c r="A119" s="178" t="s">
        <v>220</v>
      </c>
      <c r="B119" s="228" t="s">
        <v>488</v>
      </c>
      <c r="C119" s="107">
        <v>6</v>
      </c>
      <c r="D119" s="246">
        <v>4</v>
      </c>
      <c r="E119" s="108">
        <v>6</v>
      </c>
      <c r="F119" s="246">
        <v>4</v>
      </c>
      <c r="G119" s="108" t="s">
        <v>488</v>
      </c>
      <c r="H119" s="246">
        <v>14</v>
      </c>
      <c r="I119" s="108">
        <v>8</v>
      </c>
      <c r="J119" s="246">
        <v>13</v>
      </c>
      <c r="K119" s="108">
        <v>5</v>
      </c>
      <c r="L119" s="107">
        <v>5</v>
      </c>
      <c r="M119" s="107" t="s">
        <v>488</v>
      </c>
      <c r="N119" s="246">
        <v>41</v>
      </c>
      <c r="O119" s="107">
        <v>30</v>
      </c>
      <c r="P119" s="238">
        <v>71</v>
      </c>
      <c r="Q119" s="107">
        <v>3592</v>
      </c>
      <c r="R119" s="108">
        <v>940</v>
      </c>
      <c r="S119" s="107">
        <f t="shared" si="2"/>
        <v>1.9766146993318485</v>
      </c>
      <c r="T119" s="107">
        <f t="shared" si="3"/>
        <v>5.2127659574468082</v>
      </c>
    </row>
    <row r="120" spans="1:20" ht="12.75" customHeight="1">
      <c r="A120" s="178" t="s">
        <v>221</v>
      </c>
      <c r="B120" s="228">
        <v>9</v>
      </c>
      <c r="C120" s="107">
        <v>9</v>
      </c>
      <c r="D120" s="246">
        <v>6</v>
      </c>
      <c r="E120" s="108">
        <v>11</v>
      </c>
      <c r="F120" s="246">
        <v>9</v>
      </c>
      <c r="G120" s="246">
        <v>7</v>
      </c>
      <c r="H120" s="246">
        <v>17</v>
      </c>
      <c r="I120" s="108">
        <v>6</v>
      </c>
      <c r="J120" s="246">
        <v>25</v>
      </c>
      <c r="K120" s="108">
        <v>6</v>
      </c>
      <c r="L120" s="107">
        <v>8</v>
      </c>
      <c r="M120" s="107">
        <v>4</v>
      </c>
      <c r="N120" s="246">
        <v>74</v>
      </c>
      <c r="O120" s="107">
        <v>43</v>
      </c>
      <c r="P120" s="238">
        <v>117</v>
      </c>
      <c r="Q120" s="107">
        <v>3628</v>
      </c>
      <c r="R120" s="108">
        <v>924</v>
      </c>
      <c r="S120" s="107">
        <f t="shared" si="2"/>
        <v>3.2249173098125685</v>
      </c>
      <c r="T120" s="107">
        <f t="shared" si="3"/>
        <v>8.8744588744588757</v>
      </c>
    </row>
    <row r="121" spans="1:20" ht="12.75" customHeight="1">
      <c r="A121" s="178" t="s">
        <v>222</v>
      </c>
      <c r="B121" s="228">
        <v>5</v>
      </c>
      <c r="C121" s="107">
        <v>6</v>
      </c>
      <c r="D121" s="246">
        <v>6</v>
      </c>
      <c r="E121" s="108">
        <v>5</v>
      </c>
      <c r="F121" s="246">
        <v>13</v>
      </c>
      <c r="G121" s="108">
        <v>5</v>
      </c>
      <c r="H121" s="246">
        <v>24</v>
      </c>
      <c r="I121" s="108">
        <v>8</v>
      </c>
      <c r="J121" s="246">
        <v>21</v>
      </c>
      <c r="K121" s="108">
        <v>8</v>
      </c>
      <c r="L121" s="107">
        <v>11</v>
      </c>
      <c r="M121" s="107" t="s">
        <v>488</v>
      </c>
      <c r="N121" s="246">
        <v>80</v>
      </c>
      <c r="O121" s="107">
        <v>33</v>
      </c>
      <c r="P121" s="238">
        <v>113</v>
      </c>
      <c r="Q121" s="107">
        <v>4000</v>
      </c>
      <c r="R121" s="108">
        <v>1055</v>
      </c>
      <c r="S121" s="107">
        <f t="shared" si="2"/>
        <v>2.8250000000000002</v>
      </c>
      <c r="T121" s="107">
        <f t="shared" si="3"/>
        <v>8.5308056872037916</v>
      </c>
    </row>
    <row r="122" spans="1:20" ht="12.75" customHeight="1">
      <c r="A122" s="178" t="s">
        <v>223</v>
      </c>
      <c r="B122" s="228">
        <v>23</v>
      </c>
      <c r="C122" s="107">
        <v>35</v>
      </c>
      <c r="D122" s="246">
        <v>42</v>
      </c>
      <c r="E122" s="108">
        <v>53</v>
      </c>
      <c r="F122" s="246">
        <v>77</v>
      </c>
      <c r="G122" s="108">
        <v>81</v>
      </c>
      <c r="H122" s="246">
        <v>136</v>
      </c>
      <c r="I122" s="108">
        <v>49</v>
      </c>
      <c r="J122" s="246">
        <v>139</v>
      </c>
      <c r="K122" s="108">
        <v>56</v>
      </c>
      <c r="L122" s="107">
        <v>91</v>
      </c>
      <c r="M122" s="107">
        <v>16</v>
      </c>
      <c r="N122" s="246">
        <v>508</v>
      </c>
      <c r="O122" s="107">
        <v>290</v>
      </c>
      <c r="P122" s="238">
        <v>798</v>
      </c>
      <c r="Q122" s="107">
        <v>18957</v>
      </c>
      <c r="R122" s="108">
        <v>5216</v>
      </c>
      <c r="S122" s="107">
        <f t="shared" si="2"/>
        <v>4.209526823864536</v>
      </c>
      <c r="T122" s="107">
        <f t="shared" si="3"/>
        <v>12.365797546012269</v>
      </c>
    </row>
    <row r="123" spans="1:20" ht="12.75" customHeight="1">
      <c r="A123" s="178" t="s">
        <v>224</v>
      </c>
      <c r="B123" s="228">
        <v>14</v>
      </c>
      <c r="C123" s="107">
        <v>8</v>
      </c>
      <c r="D123" s="246">
        <v>17</v>
      </c>
      <c r="E123" s="108">
        <v>20</v>
      </c>
      <c r="F123" s="246">
        <v>40</v>
      </c>
      <c r="G123" s="246">
        <v>20</v>
      </c>
      <c r="H123" s="246">
        <v>50</v>
      </c>
      <c r="I123" s="108">
        <v>17</v>
      </c>
      <c r="J123" s="246">
        <v>36</v>
      </c>
      <c r="K123" s="108">
        <v>18</v>
      </c>
      <c r="L123" s="107">
        <v>18</v>
      </c>
      <c r="M123" s="107">
        <v>5</v>
      </c>
      <c r="N123" s="246">
        <v>175</v>
      </c>
      <c r="O123" s="107">
        <v>88</v>
      </c>
      <c r="P123" s="238">
        <v>263</v>
      </c>
      <c r="Q123" s="107">
        <v>6019</v>
      </c>
      <c r="R123" s="108">
        <v>1475</v>
      </c>
      <c r="S123" s="107">
        <f t="shared" si="2"/>
        <v>4.3694965941186243</v>
      </c>
      <c r="T123" s="107">
        <f t="shared" si="3"/>
        <v>13.830508474576272</v>
      </c>
    </row>
    <row r="124" spans="1:20" ht="12.75" customHeight="1">
      <c r="A124" s="178" t="s">
        <v>225</v>
      </c>
      <c r="B124" s="228">
        <v>17</v>
      </c>
      <c r="C124" s="107">
        <v>11</v>
      </c>
      <c r="D124" s="246">
        <v>18</v>
      </c>
      <c r="E124" s="108">
        <v>26</v>
      </c>
      <c r="F124" s="246">
        <v>25</v>
      </c>
      <c r="G124" s="246">
        <v>16</v>
      </c>
      <c r="H124" s="246">
        <v>41</v>
      </c>
      <c r="I124" s="108">
        <v>22</v>
      </c>
      <c r="J124" s="246">
        <v>50</v>
      </c>
      <c r="K124" s="108">
        <v>18</v>
      </c>
      <c r="L124" s="107">
        <v>34</v>
      </c>
      <c r="M124" s="107">
        <v>7</v>
      </c>
      <c r="N124" s="246">
        <v>185</v>
      </c>
      <c r="O124" s="107">
        <v>100</v>
      </c>
      <c r="P124" s="238">
        <v>285</v>
      </c>
      <c r="Q124" s="107">
        <v>9617</v>
      </c>
      <c r="R124" s="108">
        <v>2395</v>
      </c>
      <c r="S124" s="107">
        <f t="shared" si="2"/>
        <v>2.9635021316418841</v>
      </c>
      <c r="T124" s="107">
        <f t="shared" si="3"/>
        <v>8.8935281837160751</v>
      </c>
    </row>
    <row r="125" spans="1:20" ht="12.75" customHeight="1">
      <c r="A125" s="178" t="s">
        <v>226</v>
      </c>
      <c r="B125" s="228">
        <v>5</v>
      </c>
      <c r="C125" s="107">
        <v>5</v>
      </c>
      <c r="D125" s="246">
        <v>16</v>
      </c>
      <c r="E125" s="108">
        <v>8</v>
      </c>
      <c r="F125" s="246">
        <v>17</v>
      </c>
      <c r="G125" s="246">
        <v>7</v>
      </c>
      <c r="H125" s="246">
        <v>21</v>
      </c>
      <c r="I125" s="108">
        <v>16</v>
      </c>
      <c r="J125" s="246">
        <v>30</v>
      </c>
      <c r="K125" s="108">
        <v>11</v>
      </c>
      <c r="L125" s="107">
        <v>12</v>
      </c>
      <c r="M125" s="107">
        <v>5</v>
      </c>
      <c r="N125" s="246">
        <v>101</v>
      </c>
      <c r="O125" s="107">
        <v>52</v>
      </c>
      <c r="P125" s="238">
        <v>153</v>
      </c>
      <c r="Q125" s="107">
        <v>5227</v>
      </c>
      <c r="R125" s="108">
        <v>1587</v>
      </c>
      <c r="S125" s="107">
        <f t="shared" si="2"/>
        <v>2.9271092404821122</v>
      </c>
      <c r="T125" s="107">
        <f t="shared" si="3"/>
        <v>7.4984247006931319</v>
      </c>
    </row>
    <row r="126" spans="1:20" ht="12.75" customHeight="1">
      <c r="A126" s="178" t="s">
        <v>227</v>
      </c>
      <c r="B126" s="228">
        <v>31</v>
      </c>
      <c r="C126" s="107">
        <v>29</v>
      </c>
      <c r="D126" s="246">
        <v>44</v>
      </c>
      <c r="E126" s="108">
        <v>30</v>
      </c>
      <c r="F126" s="246">
        <v>65</v>
      </c>
      <c r="G126" s="108">
        <v>36</v>
      </c>
      <c r="H126" s="246">
        <v>93</v>
      </c>
      <c r="I126" s="108">
        <v>53</v>
      </c>
      <c r="J126" s="246">
        <v>110</v>
      </c>
      <c r="K126" s="108">
        <v>34</v>
      </c>
      <c r="L126" s="107">
        <v>82</v>
      </c>
      <c r="M126" s="107">
        <v>15</v>
      </c>
      <c r="N126" s="246">
        <v>425</v>
      </c>
      <c r="O126" s="107">
        <v>197</v>
      </c>
      <c r="P126" s="238">
        <v>622</v>
      </c>
      <c r="Q126" s="107">
        <v>21577</v>
      </c>
      <c r="R126" s="108">
        <v>5411</v>
      </c>
      <c r="S126" s="107">
        <f t="shared" si="2"/>
        <v>2.8826991704129399</v>
      </c>
      <c r="T126" s="107">
        <f t="shared" si="3"/>
        <v>9.0186656810201438</v>
      </c>
    </row>
    <row r="127" spans="1:20" ht="12.75" customHeight="1">
      <c r="A127" s="178" t="s">
        <v>228</v>
      </c>
      <c r="B127" s="228">
        <v>99</v>
      </c>
      <c r="C127" s="107">
        <v>123</v>
      </c>
      <c r="D127" s="246">
        <v>124</v>
      </c>
      <c r="E127" s="108">
        <v>119</v>
      </c>
      <c r="F127" s="246">
        <v>193</v>
      </c>
      <c r="G127" s="108">
        <v>126</v>
      </c>
      <c r="H127" s="246">
        <v>300</v>
      </c>
      <c r="I127" s="108">
        <v>118</v>
      </c>
      <c r="J127" s="246">
        <v>300</v>
      </c>
      <c r="K127" s="108">
        <v>91</v>
      </c>
      <c r="L127" s="107">
        <v>220</v>
      </c>
      <c r="M127" s="107">
        <v>27</v>
      </c>
      <c r="N127" s="246">
        <v>1236</v>
      </c>
      <c r="O127" s="107">
        <v>604</v>
      </c>
      <c r="P127" s="238">
        <v>1840</v>
      </c>
      <c r="Q127" s="107">
        <v>53206</v>
      </c>
      <c r="R127" s="108">
        <v>14585</v>
      </c>
      <c r="S127" s="107">
        <f t="shared" si="2"/>
        <v>3.4582565876029014</v>
      </c>
      <c r="T127" s="107">
        <f t="shared" si="3"/>
        <v>9.4274940006856358</v>
      </c>
    </row>
    <row r="128" spans="1:20" ht="12.75" customHeight="1">
      <c r="A128" s="178" t="s">
        <v>229</v>
      </c>
      <c r="B128" s="228">
        <v>7</v>
      </c>
      <c r="C128" s="107">
        <v>5</v>
      </c>
      <c r="D128" s="246">
        <v>7</v>
      </c>
      <c r="E128" s="108">
        <v>10</v>
      </c>
      <c r="F128" s="246">
        <v>20</v>
      </c>
      <c r="G128" s="108">
        <v>6</v>
      </c>
      <c r="H128" s="246">
        <v>27</v>
      </c>
      <c r="I128" s="108">
        <v>8</v>
      </c>
      <c r="J128" s="246">
        <v>19</v>
      </c>
      <c r="K128" s="108">
        <v>10</v>
      </c>
      <c r="L128" s="107">
        <v>20</v>
      </c>
      <c r="M128" s="107" t="s">
        <v>488</v>
      </c>
      <c r="N128" s="246">
        <v>100</v>
      </c>
      <c r="O128" s="107">
        <v>42</v>
      </c>
      <c r="P128" s="238">
        <v>142</v>
      </c>
      <c r="Q128" s="107">
        <v>3379</v>
      </c>
      <c r="R128" s="108">
        <v>1008</v>
      </c>
      <c r="S128" s="107">
        <f t="shared" si="2"/>
        <v>4.2024267534773605</v>
      </c>
      <c r="T128" s="107">
        <f t="shared" si="3"/>
        <v>10.912698412698413</v>
      </c>
    </row>
    <row r="129" spans="1:20" ht="12.75" customHeight="1">
      <c r="A129" s="178" t="s">
        <v>230</v>
      </c>
      <c r="B129" s="228" t="s">
        <v>488</v>
      </c>
      <c r="C129" s="107" t="s">
        <v>488</v>
      </c>
      <c r="D129" s="246">
        <v>0</v>
      </c>
      <c r="E129" s="108">
        <v>4</v>
      </c>
      <c r="F129" s="246">
        <v>0</v>
      </c>
      <c r="G129" s="108">
        <v>0</v>
      </c>
      <c r="H129" s="246" t="s">
        <v>488</v>
      </c>
      <c r="I129" s="108">
        <v>0</v>
      </c>
      <c r="J129" s="246">
        <v>4</v>
      </c>
      <c r="K129" s="108">
        <v>0</v>
      </c>
      <c r="L129" s="107" t="s">
        <v>488</v>
      </c>
      <c r="M129" s="107" t="s">
        <v>475</v>
      </c>
      <c r="N129" s="246">
        <v>9</v>
      </c>
      <c r="O129" s="107">
        <v>5</v>
      </c>
      <c r="P129" s="238">
        <v>14</v>
      </c>
      <c r="Q129" s="107">
        <v>1633</v>
      </c>
      <c r="R129" s="108">
        <v>460</v>
      </c>
      <c r="S129" s="107">
        <f t="shared" si="2"/>
        <v>0.85731781996325784</v>
      </c>
      <c r="T129" s="107">
        <f t="shared" si="3"/>
        <v>0.86956521739130432</v>
      </c>
    </row>
    <row r="130" spans="1:20" ht="12.75" customHeight="1">
      <c r="A130" s="178" t="s">
        <v>231</v>
      </c>
      <c r="B130" s="228">
        <v>11</v>
      </c>
      <c r="C130" s="107">
        <v>18</v>
      </c>
      <c r="D130" s="246">
        <v>9</v>
      </c>
      <c r="E130" s="108">
        <v>9</v>
      </c>
      <c r="F130" s="246">
        <v>30</v>
      </c>
      <c r="G130" s="108">
        <v>23</v>
      </c>
      <c r="H130" s="246">
        <v>39</v>
      </c>
      <c r="I130" s="108">
        <v>17</v>
      </c>
      <c r="J130" s="246">
        <v>38</v>
      </c>
      <c r="K130" s="108">
        <v>14</v>
      </c>
      <c r="L130" s="107">
        <v>20</v>
      </c>
      <c r="M130" s="107">
        <v>5</v>
      </c>
      <c r="N130" s="246">
        <v>147</v>
      </c>
      <c r="O130" s="107">
        <v>86</v>
      </c>
      <c r="P130" s="238">
        <v>233</v>
      </c>
      <c r="Q130" s="107">
        <v>6652</v>
      </c>
      <c r="R130" s="108">
        <v>1759</v>
      </c>
      <c r="S130" s="107">
        <f t="shared" si="2"/>
        <v>3.5027059530968128</v>
      </c>
      <c r="T130" s="107">
        <f t="shared" si="3"/>
        <v>10.574189880613986</v>
      </c>
    </row>
    <row r="131" spans="1:20" ht="12.75" customHeight="1">
      <c r="A131" s="178" t="s">
        <v>232</v>
      </c>
      <c r="B131" s="228">
        <v>6</v>
      </c>
      <c r="C131" s="107">
        <v>5</v>
      </c>
      <c r="D131" s="246">
        <v>8</v>
      </c>
      <c r="E131" s="108">
        <v>11</v>
      </c>
      <c r="F131" s="246">
        <v>11</v>
      </c>
      <c r="G131" s="108">
        <v>15</v>
      </c>
      <c r="H131" s="246">
        <v>21</v>
      </c>
      <c r="I131" s="108">
        <v>20</v>
      </c>
      <c r="J131" s="246">
        <v>18</v>
      </c>
      <c r="K131" s="108">
        <v>4</v>
      </c>
      <c r="L131" s="107">
        <v>9</v>
      </c>
      <c r="M131" s="107" t="s">
        <v>488</v>
      </c>
      <c r="N131" s="246">
        <v>73</v>
      </c>
      <c r="O131" s="107">
        <v>57</v>
      </c>
      <c r="P131" s="238">
        <v>130</v>
      </c>
      <c r="Q131" s="107">
        <v>4567</v>
      </c>
      <c r="R131" s="108">
        <v>1134</v>
      </c>
      <c r="S131" s="107">
        <f t="shared" si="2"/>
        <v>2.8465075541931246</v>
      </c>
      <c r="T131" s="107">
        <f t="shared" si="3"/>
        <v>8.6419753086419746</v>
      </c>
    </row>
    <row r="132" spans="1:20" ht="12.75" customHeight="1">
      <c r="A132" s="178" t="s">
        <v>233</v>
      </c>
      <c r="B132" s="228" t="s">
        <v>488</v>
      </c>
      <c r="C132" s="107" t="s">
        <v>488</v>
      </c>
      <c r="D132" s="246">
        <v>10</v>
      </c>
      <c r="E132" s="108">
        <v>4</v>
      </c>
      <c r="F132" s="246">
        <v>11</v>
      </c>
      <c r="G132" s="108">
        <v>9</v>
      </c>
      <c r="H132" s="246">
        <v>17</v>
      </c>
      <c r="I132" s="108">
        <v>7</v>
      </c>
      <c r="J132" s="246">
        <v>17</v>
      </c>
      <c r="K132" s="108">
        <v>6</v>
      </c>
      <c r="L132" s="107">
        <v>7</v>
      </c>
      <c r="M132" s="107">
        <v>4</v>
      </c>
      <c r="N132" s="246">
        <v>64</v>
      </c>
      <c r="O132" s="107">
        <v>32</v>
      </c>
      <c r="P132" s="238">
        <v>96</v>
      </c>
      <c r="Q132" s="107">
        <v>3344</v>
      </c>
      <c r="R132" s="108">
        <v>811</v>
      </c>
      <c r="S132" s="107">
        <f t="shared" si="2"/>
        <v>2.8708133971291865</v>
      </c>
      <c r="T132" s="107">
        <f t="shared" si="3"/>
        <v>9.6177558569667081</v>
      </c>
    </row>
    <row r="133" spans="1:20" ht="12.75" customHeight="1">
      <c r="A133" s="178" t="s">
        <v>234</v>
      </c>
      <c r="B133" s="228">
        <v>7</v>
      </c>
      <c r="C133" s="107">
        <v>5</v>
      </c>
      <c r="D133" s="246">
        <v>17</v>
      </c>
      <c r="E133" s="108">
        <v>10</v>
      </c>
      <c r="F133" s="246">
        <v>20</v>
      </c>
      <c r="G133" s="108">
        <v>8</v>
      </c>
      <c r="H133" s="246">
        <v>22</v>
      </c>
      <c r="I133" s="108">
        <v>8</v>
      </c>
      <c r="J133" s="246">
        <v>26</v>
      </c>
      <c r="K133" s="108">
        <v>6</v>
      </c>
      <c r="L133" s="107">
        <v>11</v>
      </c>
      <c r="M133" s="107" t="s">
        <v>488</v>
      </c>
      <c r="N133" s="246">
        <v>103</v>
      </c>
      <c r="O133" s="107">
        <v>38</v>
      </c>
      <c r="P133" s="238">
        <v>141</v>
      </c>
      <c r="Q133" s="107">
        <v>4692</v>
      </c>
      <c r="R133" s="108">
        <v>1423</v>
      </c>
      <c r="S133" s="107">
        <f t="shared" si="2"/>
        <v>3.0051150895140664</v>
      </c>
      <c r="T133" s="107">
        <f t="shared" si="3"/>
        <v>7.0976809557273368</v>
      </c>
    </row>
    <row r="134" spans="1:20" ht="12.75" customHeight="1">
      <c r="A134" s="178" t="s">
        <v>235</v>
      </c>
      <c r="B134" s="228">
        <v>6</v>
      </c>
      <c r="C134" s="107">
        <v>12</v>
      </c>
      <c r="D134" s="246">
        <v>5</v>
      </c>
      <c r="E134" s="108" t="s">
        <v>488</v>
      </c>
      <c r="F134" s="246">
        <v>6</v>
      </c>
      <c r="G134" s="108">
        <v>11</v>
      </c>
      <c r="H134" s="246">
        <v>12</v>
      </c>
      <c r="I134" s="108">
        <v>7</v>
      </c>
      <c r="J134" s="246">
        <v>13</v>
      </c>
      <c r="K134" s="108" t="s">
        <v>488</v>
      </c>
      <c r="L134" s="107">
        <v>6</v>
      </c>
      <c r="M134" s="107" t="s">
        <v>488</v>
      </c>
      <c r="N134" s="246">
        <v>48</v>
      </c>
      <c r="O134" s="107">
        <v>37</v>
      </c>
      <c r="P134" s="238">
        <v>85</v>
      </c>
      <c r="Q134" s="107">
        <v>2621</v>
      </c>
      <c r="R134" s="108">
        <v>621</v>
      </c>
      <c r="S134" s="107">
        <f t="shared" ref="S134:S197" si="4">(P134/Q134)*100</f>
        <v>3.2430370087752762</v>
      </c>
      <c r="T134" s="107">
        <f t="shared" ref="T134:T197" si="5">100*(SUM(F134:M134)/R134)</f>
        <v>8.8566827697262482</v>
      </c>
    </row>
    <row r="135" spans="1:20" ht="12.75" customHeight="1">
      <c r="A135" s="178" t="s">
        <v>236</v>
      </c>
      <c r="B135" s="228">
        <v>4</v>
      </c>
      <c r="C135" s="107">
        <v>4</v>
      </c>
      <c r="D135" s="246">
        <v>10</v>
      </c>
      <c r="E135" s="108">
        <v>8</v>
      </c>
      <c r="F135" s="246">
        <v>11</v>
      </c>
      <c r="G135" s="108">
        <v>15</v>
      </c>
      <c r="H135" s="246">
        <v>18</v>
      </c>
      <c r="I135" s="108">
        <v>8</v>
      </c>
      <c r="J135" s="246">
        <v>23</v>
      </c>
      <c r="K135" s="108">
        <v>5</v>
      </c>
      <c r="L135" s="107">
        <v>18</v>
      </c>
      <c r="M135" s="107" t="s">
        <v>488</v>
      </c>
      <c r="N135" s="246">
        <v>84</v>
      </c>
      <c r="O135" s="107">
        <v>43</v>
      </c>
      <c r="P135" s="238">
        <v>127</v>
      </c>
      <c r="Q135" s="107">
        <v>4031</v>
      </c>
      <c r="R135" s="108">
        <v>980</v>
      </c>
      <c r="S135" s="107">
        <f t="shared" si="4"/>
        <v>3.1505829818903499</v>
      </c>
      <c r="T135" s="107">
        <f t="shared" si="5"/>
        <v>10</v>
      </c>
    </row>
    <row r="136" spans="1:20" ht="12.75" customHeight="1">
      <c r="A136" s="178" t="s">
        <v>237</v>
      </c>
      <c r="B136" s="228">
        <v>4</v>
      </c>
      <c r="C136" s="107" t="s">
        <v>488</v>
      </c>
      <c r="D136" s="246">
        <v>8</v>
      </c>
      <c r="E136" s="108">
        <v>10</v>
      </c>
      <c r="F136" s="246">
        <v>13</v>
      </c>
      <c r="G136" s="108">
        <v>12</v>
      </c>
      <c r="H136" s="246">
        <v>14</v>
      </c>
      <c r="I136" s="108">
        <v>11</v>
      </c>
      <c r="J136" s="246">
        <v>21</v>
      </c>
      <c r="K136" s="108">
        <v>9</v>
      </c>
      <c r="L136" s="107">
        <v>21</v>
      </c>
      <c r="M136" s="107" t="s">
        <v>488</v>
      </c>
      <c r="N136" s="246">
        <v>81</v>
      </c>
      <c r="O136" s="107">
        <v>48</v>
      </c>
      <c r="P136" s="238">
        <v>129</v>
      </c>
      <c r="Q136" s="107">
        <v>3491</v>
      </c>
      <c r="R136" s="108">
        <v>931</v>
      </c>
      <c r="S136" s="107">
        <f t="shared" si="4"/>
        <v>3.6952162704096252</v>
      </c>
      <c r="T136" s="107">
        <f t="shared" si="5"/>
        <v>10.848549946294307</v>
      </c>
    </row>
    <row r="137" spans="1:20" ht="12.75" customHeight="1">
      <c r="A137" s="178" t="s">
        <v>238</v>
      </c>
      <c r="B137" s="228">
        <v>16</v>
      </c>
      <c r="C137" s="107">
        <v>27</v>
      </c>
      <c r="D137" s="246">
        <v>28</v>
      </c>
      <c r="E137" s="108">
        <v>21</v>
      </c>
      <c r="F137" s="246">
        <v>35</v>
      </c>
      <c r="G137" s="108">
        <v>35</v>
      </c>
      <c r="H137" s="246">
        <v>58</v>
      </c>
      <c r="I137" s="108">
        <v>21</v>
      </c>
      <c r="J137" s="246">
        <v>81</v>
      </c>
      <c r="K137" s="108">
        <v>17</v>
      </c>
      <c r="L137" s="107">
        <v>40</v>
      </c>
      <c r="M137" s="107">
        <v>13</v>
      </c>
      <c r="N137" s="246">
        <v>258</v>
      </c>
      <c r="O137" s="107">
        <v>134</v>
      </c>
      <c r="P137" s="238">
        <v>392</v>
      </c>
      <c r="Q137" s="107">
        <v>9918</v>
      </c>
      <c r="R137" s="108">
        <v>2685</v>
      </c>
      <c r="S137" s="107">
        <f t="shared" si="4"/>
        <v>3.9524097600322645</v>
      </c>
      <c r="T137" s="107">
        <f t="shared" si="5"/>
        <v>11.173184357541899</v>
      </c>
    </row>
    <row r="138" spans="1:20" ht="12.75" customHeight="1">
      <c r="A138" s="178" t="s">
        <v>239</v>
      </c>
      <c r="B138" s="228">
        <v>4</v>
      </c>
      <c r="C138" s="107" t="s">
        <v>488</v>
      </c>
      <c r="D138" s="246">
        <v>6</v>
      </c>
      <c r="E138" s="108" t="s">
        <v>488</v>
      </c>
      <c r="F138" s="246">
        <v>6</v>
      </c>
      <c r="G138" s="108">
        <v>5</v>
      </c>
      <c r="H138" s="246">
        <v>10</v>
      </c>
      <c r="I138" s="108">
        <v>5</v>
      </c>
      <c r="J138" s="246">
        <v>9</v>
      </c>
      <c r="K138" s="108">
        <v>4</v>
      </c>
      <c r="L138" s="107">
        <v>11</v>
      </c>
      <c r="M138" s="107" t="s">
        <v>488</v>
      </c>
      <c r="N138" s="246">
        <v>46</v>
      </c>
      <c r="O138" s="107">
        <v>20</v>
      </c>
      <c r="P138" s="238">
        <v>66</v>
      </c>
      <c r="Q138" s="107">
        <v>8541</v>
      </c>
      <c r="R138" s="108">
        <v>2177</v>
      </c>
      <c r="S138" s="107">
        <f t="shared" si="4"/>
        <v>0.77274323849666315</v>
      </c>
      <c r="T138" s="107">
        <f t="shared" si="5"/>
        <v>2.2967386311437759</v>
      </c>
    </row>
    <row r="139" spans="1:20" ht="12.75" customHeight="1">
      <c r="A139" s="178" t="s">
        <v>240</v>
      </c>
      <c r="B139" s="228">
        <v>13</v>
      </c>
      <c r="C139" s="107">
        <v>10</v>
      </c>
      <c r="D139" s="246">
        <v>25</v>
      </c>
      <c r="E139" s="108">
        <v>16</v>
      </c>
      <c r="F139" s="246">
        <v>18</v>
      </c>
      <c r="G139" s="108">
        <v>10</v>
      </c>
      <c r="H139" s="246">
        <v>40</v>
      </c>
      <c r="I139" s="108">
        <v>11</v>
      </c>
      <c r="J139" s="246">
        <v>58</v>
      </c>
      <c r="K139" s="108">
        <v>9</v>
      </c>
      <c r="L139" s="107">
        <v>30</v>
      </c>
      <c r="M139" s="107">
        <v>7</v>
      </c>
      <c r="N139" s="246">
        <v>184</v>
      </c>
      <c r="O139" s="107">
        <v>63</v>
      </c>
      <c r="P139" s="238">
        <v>247</v>
      </c>
      <c r="Q139" s="107">
        <v>8657</v>
      </c>
      <c r="R139" s="108">
        <v>2283</v>
      </c>
      <c r="S139" s="107">
        <f t="shared" si="4"/>
        <v>2.8531823957491045</v>
      </c>
      <c r="T139" s="107">
        <f t="shared" si="5"/>
        <v>8.015768725361367</v>
      </c>
    </row>
    <row r="140" spans="1:20" ht="12.75" customHeight="1">
      <c r="A140" s="178" t="s">
        <v>241</v>
      </c>
      <c r="B140" s="228">
        <v>8</v>
      </c>
      <c r="C140" s="107" t="s">
        <v>488</v>
      </c>
      <c r="D140" s="246">
        <v>4</v>
      </c>
      <c r="E140" s="108">
        <v>7</v>
      </c>
      <c r="F140" s="246">
        <v>5</v>
      </c>
      <c r="G140" s="108">
        <v>5</v>
      </c>
      <c r="H140" s="246">
        <v>14</v>
      </c>
      <c r="I140" s="108">
        <v>7</v>
      </c>
      <c r="J140" s="246">
        <v>8</v>
      </c>
      <c r="K140" s="108">
        <v>4</v>
      </c>
      <c r="L140" s="107">
        <v>7</v>
      </c>
      <c r="M140" s="107" t="s">
        <v>475</v>
      </c>
      <c r="N140" s="246">
        <v>46</v>
      </c>
      <c r="O140" s="107">
        <v>26</v>
      </c>
      <c r="P140" s="238">
        <v>72</v>
      </c>
      <c r="Q140" s="107">
        <v>2885</v>
      </c>
      <c r="R140" s="108">
        <v>725</v>
      </c>
      <c r="S140" s="107">
        <f t="shared" si="4"/>
        <v>2.4956672443674175</v>
      </c>
      <c r="T140" s="107">
        <f t="shared" si="5"/>
        <v>6.8965517241379306</v>
      </c>
    </row>
    <row r="141" spans="1:20" ht="12.75" customHeight="1">
      <c r="A141" s="178" t="s">
        <v>242</v>
      </c>
      <c r="B141" s="228">
        <v>22</v>
      </c>
      <c r="C141" s="107">
        <v>25</v>
      </c>
      <c r="D141" s="246">
        <v>27</v>
      </c>
      <c r="E141" s="108">
        <v>35</v>
      </c>
      <c r="F141" s="246">
        <v>53</v>
      </c>
      <c r="G141" s="108">
        <v>20</v>
      </c>
      <c r="H141" s="246">
        <v>70</v>
      </c>
      <c r="I141" s="108">
        <v>31</v>
      </c>
      <c r="J141" s="246">
        <v>87</v>
      </c>
      <c r="K141" s="108">
        <v>16</v>
      </c>
      <c r="L141" s="107">
        <v>48</v>
      </c>
      <c r="M141" s="107">
        <v>16</v>
      </c>
      <c r="N141" s="246">
        <v>307</v>
      </c>
      <c r="O141" s="107">
        <v>143</v>
      </c>
      <c r="P141" s="238">
        <v>450</v>
      </c>
      <c r="Q141" s="107">
        <v>10343</v>
      </c>
      <c r="R141" s="108">
        <v>2930</v>
      </c>
      <c r="S141" s="107">
        <f t="shared" si="4"/>
        <v>4.3507686357923241</v>
      </c>
      <c r="T141" s="107">
        <f t="shared" si="5"/>
        <v>11.638225255972696</v>
      </c>
    </row>
    <row r="142" spans="1:20" ht="12.75" customHeight="1">
      <c r="A142" s="178" t="s">
        <v>243</v>
      </c>
      <c r="B142" s="228" t="s">
        <v>488</v>
      </c>
      <c r="C142" s="107" t="s">
        <v>488</v>
      </c>
      <c r="D142" s="246">
        <v>4</v>
      </c>
      <c r="E142" s="108">
        <v>8</v>
      </c>
      <c r="F142" s="246">
        <v>12</v>
      </c>
      <c r="G142" s="108">
        <v>4</v>
      </c>
      <c r="H142" s="246">
        <v>8</v>
      </c>
      <c r="I142" s="108">
        <v>7</v>
      </c>
      <c r="J142" s="246">
        <v>15</v>
      </c>
      <c r="K142" s="108">
        <v>4</v>
      </c>
      <c r="L142" s="107">
        <v>13</v>
      </c>
      <c r="M142" s="107" t="s">
        <v>488</v>
      </c>
      <c r="N142" s="246">
        <v>54</v>
      </c>
      <c r="O142" s="107">
        <v>27</v>
      </c>
      <c r="P142" s="238">
        <v>81</v>
      </c>
      <c r="Q142" s="107">
        <v>2490</v>
      </c>
      <c r="R142" s="108">
        <v>663</v>
      </c>
      <c r="S142" s="107">
        <f t="shared" si="4"/>
        <v>3.2530120481927707</v>
      </c>
      <c r="T142" s="107">
        <f t="shared" si="5"/>
        <v>9.502262443438914</v>
      </c>
    </row>
    <row r="143" spans="1:20" ht="12.75" customHeight="1">
      <c r="A143" s="178" t="s">
        <v>244</v>
      </c>
      <c r="B143" s="228" t="s">
        <v>488</v>
      </c>
      <c r="C143" s="107">
        <v>7</v>
      </c>
      <c r="D143" s="246">
        <v>8</v>
      </c>
      <c r="E143" s="108">
        <v>11</v>
      </c>
      <c r="F143" s="246">
        <v>12</v>
      </c>
      <c r="G143" s="108">
        <v>11</v>
      </c>
      <c r="H143" s="246">
        <v>20</v>
      </c>
      <c r="I143" s="108">
        <v>7</v>
      </c>
      <c r="J143" s="246">
        <v>26</v>
      </c>
      <c r="K143" s="108" t="s">
        <v>488</v>
      </c>
      <c r="L143" s="107">
        <v>16</v>
      </c>
      <c r="M143" s="107">
        <v>6</v>
      </c>
      <c r="N143" s="246">
        <v>83</v>
      </c>
      <c r="O143" s="107">
        <v>45</v>
      </c>
      <c r="P143" s="238">
        <v>128</v>
      </c>
      <c r="Q143" s="107">
        <v>3331</v>
      </c>
      <c r="R143" s="108">
        <v>898</v>
      </c>
      <c r="S143" s="107">
        <f t="shared" si="4"/>
        <v>3.8426898829180427</v>
      </c>
      <c r="T143" s="107">
        <f t="shared" si="5"/>
        <v>10.913140311804009</v>
      </c>
    </row>
    <row r="144" spans="1:20" ht="14.25" customHeight="1">
      <c r="A144" s="176" t="s">
        <v>245</v>
      </c>
      <c r="B144" s="177">
        <v>85</v>
      </c>
      <c r="C144" s="177">
        <v>107</v>
      </c>
      <c r="D144" s="244">
        <v>152</v>
      </c>
      <c r="E144" s="185">
        <v>109</v>
      </c>
      <c r="F144" s="244">
        <v>291</v>
      </c>
      <c r="G144" s="185">
        <v>182</v>
      </c>
      <c r="H144" s="244">
        <v>476</v>
      </c>
      <c r="I144" s="185">
        <v>195</v>
      </c>
      <c r="J144" s="244">
        <v>463</v>
      </c>
      <c r="K144" s="185">
        <v>146</v>
      </c>
      <c r="L144" s="177">
        <v>306</v>
      </c>
      <c r="M144" s="177">
        <v>62</v>
      </c>
      <c r="N144" s="244">
        <v>1773</v>
      </c>
      <c r="O144" s="177">
        <v>801</v>
      </c>
      <c r="P144" s="245">
        <v>2574</v>
      </c>
      <c r="Q144" s="177">
        <v>74607</v>
      </c>
      <c r="R144" s="185">
        <v>20176</v>
      </c>
      <c r="S144" s="177">
        <f t="shared" si="4"/>
        <v>3.4500784108729747</v>
      </c>
      <c r="T144" s="177">
        <f t="shared" si="5"/>
        <v>10.512490087232356</v>
      </c>
    </row>
    <row r="145" spans="1:20" ht="12.75" customHeight="1">
      <c r="A145" s="178" t="s">
        <v>246</v>
      </c>
      <c r="B145" s="228">
        <v>12</v>
      </c>
      <c r="C145" s="107">
        <v>24</v>
      </c>
      <c r="D145" s="246">
        <v>30</v>
      </c>
      <c r="E145" s="108">
        <v>18</v>
      </c>
      <c r="F145" s="246">
        <v>53</v>
      </c>
      <c r="G145" s="108">
        <v>26</v>
      </c>
      <c r="H145" s="246">
        <v>72</v>
      </c>
      <c r="I145" s="108">
        <v>29</v>
      </c>
      <c r="J145" s="246">
        <v>79</v>
      </c>
      <c r="K145" s="108">
        <v>28</v>
      </c>
      <c r="L145" s="107">
        <v>49</v>
      </c>
      <c r="M145" s="107">
        <v>6</v>
      </c>
      <c r="N145" s="246">
        <v>295</v>
      </c>
      <c r="O145" s="107">
        <v>131</v>
      </c>
      <c r="P145" s="238">
        <v>426</v>
      </c>
      <c r="Q145" s="107">
        <v>11219</v>
      </c>
      <c r="R145" s="108">
        <v>3066</v>
      </c>
      <c r="S145" s="107">
        <f t="shared" si="4"/>
        <v>3.7971298689722794</v>
      </c>
      <c r="T145" s="107">
        <f t="shared" si="5"/>
        <v>11.154598825831702</v>
      </c>
    </row>
    <row r="146" spans="1:20" ht="12.75" customHeight="1">
      <c r="A146" s="178" t="s">
        <v>247</v>
      </c>
      <c r="B146" s="228">
        <v>23</v>
      </c>
      <c r="C146" s="107">
        <v>19</v>
      </c>
      <c r="D146" s="246">
        <v>42</v>
      </c>
      <c r="E146" s="108">
        <v>33</v>
      </c>
      <c r="F146" s="246">
        <v>80</v>
      </c>
      <c r="G146" s="108">
        <v>53</v>
      </c>
      <c r="H146" s="246">
        <v>150</v>
      </c>
      <c r="I146" s="108">
        <v>51</v>
      </c>
      <c r="J146" s="246">
        <v>137</v>
      </c>
      <c r="K146" s="108">
        <v>40</v>
      </c>
      <c r="L146" s="107">
        <v>78</v>
      </c>
      <c r="M146" s="107">
        <v>16</v>
      </c>
      <c r="N146" s="246">
        <v>510</v>
      </c>
      <c r="O146" s="107">
        <v>212</v>
      </c>
      <c r="P146" s="238">
        <v>722</v>
      </c>
      <c r="Q146" s="107">
        <v>21574</v>
      </c>
      <c r="R146" s="108">
        <v>6047</v>
      </c>
      <c r="S146" s="107">
        <f t="shared" si="4"/>
        <v>3.3466209326040599</v>
      </c>
      <c r="T146" s="107">
        <f t="shared" si="5"/>
        <v>10.004961137754258</v>
      </c>
    </row>
    <row r="147" spans="1:20" ht="12.75" customHeight="1">
      <c r="A147" s="178" t="s">
        <v>248</v>
      </c>
      <c r="B147" s="228" t="s">
        <v>488</v>
      </c>
      <c r="C147" s="107">
        <v>9</v>
      </c>
      <c r="D147" s="246">
        <v>4</v>
      </c>
      <c r="E147" s="108" t="s">
        <v>488</v>
      </c>
      <c r="F147" s="246">
        <v>8</v>
      </c>
      <c r="G147" s="108">
        <v>4</v>
      </c>
      <c r="H147" s="246">
        <v>6</v>
      </c>
      <c r="I147" s="108">
        <v>4</v>
      </c>
      <c r="J147" s="246">
        <v>11</v>
      </c>
      <c r="K147" s="108">
        <v>0</v>
      </c>
      <c r="L147" s="107">
        <v>15</v>
      </c>
      <c r="M147" s="107" t="s">
        <v>475</v>
      </c>
      <c r="N147" s="246">
        <v>46</v>
      </c>
      <c r="O147" s="107">
        <v>19</v>
      </c>
      <c r="P147" s="238">
        <v>65</v>
      </c>
      <c r="Q147" s="107">
        <v>2419</v>
      </c>
      <c r="R147" s="108">
        <v>706</v>
      </c>
      <c r="S147" s="107">
        <f t="shared" si="4"/>
        <v>2.6870607689127737</v>
      </c>
      <c r="T147" s="107">
        <f t="shared" si="5"/>
        <v>6.7988668555240803</v>
      </c>
    </row>
    <row r="148" spans="1:20" ht="12.75" customHeight="1">
      <c r="A148" s="178" t="s">
        <v>249</v>
      </c>
      <c r="B148" s="228">
        <v>24</v>
      </c>
      <c r="C148" s="107">
        <v>21</v>
      </c>
      <c r="D148" s="246">
        <v>39</v>
      </c>
      <c r="E148" s="108">
        <v>31</v>
      </c>
      <c r="F148" s="246">
        <v>77</v>
      </c>
      <c r="G148" s="108">
        <v>45</v>
      </c>
      <c r="H148" s="246">
        <v>111</v>
      </c>
      <c r="I148" s="108">
        <v>55</v>
      </c>
      <c r="J148" s="246">
        <v>120</v>
      </c>
      <c r="K148" s="108">
        <v>36</v>
      </c>
      <c r="L148" s="107">
        <v>71</v>
      </c>
      <c r="M148" s="107">
        <v>17</v>
      </c>
      <c r="N148" s="246">
        <v>442</v>
      </c>
      <c r="O148" s="107">
        <v>205</v>
      </c>
      <c r="P148" s="238">
        <v>647</v>
      </c>
      <c r="Q148" s="107">
        <v>17063</v>
      </c>
      <c r="R148" s="108">
        <v>4624</v>
      </c>
      <c r="S148" s="107">
        <f t="shared" si="4"/>
        <v>3.7918302760358671</v>
      </c>
      <c r="T148" s="107">
        <f t="shared" si="5"/>
        <v>11.505190311418685</v>
      </c>
    </row>
    <row r="149" spans="1:20" ht="12.75" customHeight="1">
      <c r="A149" s="178" t="s">
        <v>250</v>
      </c>
      <c r="B149" s="228">
        <v>11</v>
      </c>
      <c r="C149" s="107">
        <v>10</v>
      </c>
      <c r="D149" s="246">
        <v>13</v>
      </c>
      <c r="E149" s="108">
        <v>4</v>
      </c>
      <c r="F149" s="246">
        <v>17</v>
      </c>
      <c r="G149" s="108">
        <v>20</v>
      </c>
      <c r="H149" s="246">
        <v>43</v>
      </c>
      <c r="I149" s="108">
        <v>15</v>
      </c>
      <c r="J149" s="246">
        <v>41</v>
      </c>
      <c r="K149" s="108">
        <v>9</v>
      </c>
      <c r="L149" s="107">
        <v>31</v>
      </c>
      <c r="M149" s="107">
        <v>8</v>
      </c>
      <c r="N149" s="246">
        <v>156</v>
      </c>
      <c r="O149" s="107">
        <v>66</v>
      </c>
      <c r="P149" s="238">
        <v>222</v>
      </c>
      <c r="Q149" s="107">
        <v>6680</v>
      </c>
      <c r="R149" s="108">
        <v>1677</v>
      </c>
      <c r="S149" s="107">
        <f t="shared" si="4"/>
        <v>3.3233532934131733</v>
      </c>
      <c r="T149" s="107">
        <f t="shared" si="5"/>
        <v>10.971973762671437</v>
      </c>
    </row>
    <row r="150" spans="1:20" ht="12.75" customHeight="1">
      <c r="A150" s="178" t="s">
        <v>251</v>
      </c>
      <c r="B150" s="228">
        <v>13</v>
      </c>
      <c r="C150" s="107">
        <v>24</v>
      </c>
      <c r="D150" s="246">
        <v>24</v>
      </c>
      <c r="E150" s="108">
        <v>21</v>
      </c>
      <c r="F150" s="246">
        <v>56</v>
      </c>
      <c r="G150" s="108">
        <v>34</v>
      </c>
      <c r="H150" s="246">
        <v>94</v>
      </c>
      <c r="I150" s="108">
        <v>41</v>
      </c>
      <c r="J150" s="246">
        <v>75</v>
      </c>
      <c r="K150" s="108">
        <v>33</v>
      </c>
      <c r="L150" s="107">
        <v>62</v>
      </c>
      <c r="M150" s="107">
        <v>15</v>
      </c>
      <c r="N150" s="246">
        <v>324</v>
      </c>
      <c r="O150" s="107">
        <v>168</v>
      </c>
      <c r="P150" s="238">
        <v>492</v>
      </c>
      <c r="Q150" s="107">
        <v>15652</v>
      </c>
      <c r="R150" s="108">
        <v>4056</v>
      </c>
      <c r="S150" s="107">
        <f t="shared" si="4"/>
        <v>3.1433682596473291</v>
      </c>
      <c r="T150" s="107">
        <f t="shared" si="5"/>
        <v>10.108481262327416</v>
      </c>
    </row>
    <row r="151" spans="1:20" ht="14.25" customHeight="1">
      <c r="A151" s="176" t="s">
        <v>252</v>
      </c>
      <c r="B151" s="177">
        <v>622</v>
      </c>
      <c r="C151" s="177">
        <v>752</v>
      </c>
      <c r="D151" s="244">
        <v>861</v>
      </c>
      <c r="E151" s="185">
        <v>721</v>
      </c>
      <c r="F151" s="244">
        <v>1400</v>
      </c>
      <c r="G151" s="185">
        <v>855</v>
      </c>
      <c r="H151" s="244">
        <v>2192</v>
      </c>
      <c r="I151" s="185">
        <v>957</v>
      </c>
      <c r="J151" s="244">
        <v>2223</v>
      </c>
      <c r="K151" s="185">
        <v>736</v>
      </c>
      <c r="L151" s="177">
        <v>1211</v>
      </c>
      <c r="M151" s="177">
        <v>270</v>
      </c>
      <c r="N151" s="244">
        <v>8509</v>
      </c>
      <c r="O151" s="177">
        <v>4291</v>
      </c>
      <c r="P151" s="245">
        <v>12800</v>
      </c>
      <c r="Q151" s="181">
        <v>342416</v>
      </c>
      <c r="R151" s="186">
        <v>90929</v>
      </c>
      <c r="S151" s="181">
        <f t="shared" si="4"/>
        <v>3.7381430774262885</v>
      </c>
      <c r="T151" s="181">
        <f t="shared" si="5"/>
        <v>10.826029099627181</v>
      </c>
    </row>
    <row r="152" spans="1:20" ht="12.75" customHeight="1">
      <c r="A152" s="178" t="s">
        <v>253</v>
      </c>
      <c r="B152" s="228">
        <v>7</v>
      </c>
      <c r="C152" s="107">
        <v>7</v>
      </c>
      <c r="D152" s="246">
        <v>14</v>
      </c>
      <c r="E152" s="108">
        <v>11</v>
      </c>
      <c r="F152" s="246">
        <v>28</v>
      </c>
      <c r="G152" s="108">
        <v>15</v>
      </c>
      <c r="H152" s="246">
        <v>26</v>
      </c>
      <c r="I152" s="108">
        <v>12</v>
      </c>
      <c r="J152" s="246">
        <v>20</v>
      </c>
      <c r="K152" s="108">
        <v>4</v>
      </c>
      <c r="L152" s="107">
        <v>14</v>
      </c>
      <c r="M152" s="107" t="s">
        <v>488</v>
      </c>
      <c r="N152" s="246">
        <v>109</v>
      </c>
      <c r="O152" s="107">
        <v>52</v>
      </c>
      <c r="P152" s="238">
        <v>161</v>
      </c>
      <c r="Q152" s="107">
        <v>5528</v>
      </c>
      <c r="R152" s="108">
        <v>1348</v>
      </c>
      <c r="S152" s="107">
        <f t="shared" si="4"/>
        <v>2.9124457308248917</v>
      </c>
      <c r="T152" s="107">
        <f t="shared" si="5"/>
        <v>8.827893175074184</v>
      </c>
    </row>
    <row r="153" spans="1:20" ht="12.75" customHeight="1">
      <c r="A153" s="178" t="s">
        <v>254</v>
      </c>
      <c r="B153" s="228">
        <v>20</v>
      </c>
      <c r="C153" s="107">
        <v>21</v>
      </c>
      <c r="D153" s="246">
        <v>20</v>
      </c>
      <c r="E153" s="108">
        <v>15</v>
      </c>
      <c r="F153" s="246">
        <v>27</v>
      </c>
      <c r="G153" s="108">
        <v>14</v>
      </c>
      <c r="H153" s="246">
        <v>67</v>
      </c>
      <c r="I153" s="108">
        <v>23</v>
      </c>
      <c r="J153" s="246">
        <v>63</v>
      </c>
      <c r="K153" s="108">
        <v>22</v>
      </c>
      <c r="L153" s="107">
        <v>28</v>
      </c>
      <c r="M153" s="107">
        <v>9</v>
      </c>
      <c r="N153" s="246">
        <v>225</v>
      </c>
      <c r="O153" s="107">
        <v>104</v>
      </c>
      <c r="P153" s="238">
        <v>329</v>
      </c>
      <c r="Q153" s="107">
        <v>9411</v>
      </c>
      <c r="R153" s="108">
        <v>2494</v>
      </c>
      <c r="S153" s="107">
        <f t="shared" si="4"/>
        <v>3.4959090426097119</v>
      </c>
      <c r="T153" s="107">
        <f t="shared" si="5"/>
        <v>10.144346431435446</v>
      </c>
    </row>
    <row r="154" spans="1:20" ht="12.75" customHeight="1">
      <c r="A154" s="178" t="s">
        <v>255</v>
      </c>
      <c r="B154" s="228">
        <v>5</v>
      </c>
      <c r="C154" s="107">
        <v>6</v>
      </c>
      <c r="D154" s="246">
        <v>8</v>
      </c>
      <c r="E154" s="108">
        <v>4</v>
      </c>
      <c r="F154" s="246">
        <v>10</v>
      </c>
      <c r="G154" s="108">
        <v>7</v>
      </c>
      <c r="H154" s="246">
        <v>19</v>
      </c>
      <c r="I154" s="108">
        <v>5</v>
      </c>
      <c r="J154" s="246">
        <v>27</v>
      </c>
      <c r="K154" s="108">
        <v>13</v>
      </c>
      <c r="L154" s="107">
        <v>13</v>
      </c>
      <c r="M154" s="107" t="s">
        <v>488</v>
      </c>
      <c r="N154" s="246">
        <v>82</v>
      </c>
      <c r="O154" s="107">
        <v>36</v>
      </c>
      <c r="P154" s="238">
        <v>118</v>
      </c>
      <c r="Q154" s="107">
        <v>2861</v>
      </c>
      <c r="R154" s="108">
        <v>803</v>
      </c>
      <c r="S154" s="107">
        <f t="shared" si="4"/>
        <v>4.1244320167773507</v>
      </c>
      <c r="T154" s="107">
        <f t="shared" si="5"/>
        <v>11.70610211706102</v>
      </c>
    </row>
    <row r="155" spans="1:20" ht="12.75" customHeight="1">
      <c r="A155" s="178" t="s">
        <v>256</v>
      </c>
      <c r="B155" s="228" t="s">
        <v>488</v>
      </c>
      <c r="C155" s="107">
        <v>4</v>
      </c>
      <c r="D155" s="246" t="s">
        <v>488</v>
      </c>
      <c r="E155" s="108">
        <v>4</v>
      </c>
      <c r="F155" s="246">
        <v>5</v>
      </c>
      <c r="G155" s="108" t="s">
        <v>488</v>
      </c>
      <c r="H155" s="246">
        <v>8</v>
      </c>
      <c r="I155" s="108">
        <v>6</v>
      </c>
      <c r="J155" s="246">
        <v>11</v>
      </c>
      <c r="K155" s="108">
        <v>4</v>
      </c>
      <c r="L155" s="107">
        <v>4</v>
      </c>
      <c r="M155" s="107" t="s">
        <v>488</v>
      </c>
      <c r="N155" s="246">
        <v>33</v>
      </c>
      <c r="O155" s="107">
        <v>23</v>
      </c>
      <c r="P155" s="238">
        <v>56</v>
      </c>
      <c r="Q155" s="107">
        <v>2053</v>
      </c>
      <c r="R155" s="108">
        <v>482</v>
      </c>
      <c r="S155" s="107">
        <f t="shared" si="4"/>
        <v>2.7277155382367266</v>
      </c>
      <c r="T155" s="107">
        <f t="shared" si="5"/>
        <v>7.8838174273858916</v>
      </c>
    </row>
    <row r="156" spans="1:20" ht="12.75" customHeight="1">
      <c r="A156" s="178" t="s">
        <v>257</v>
      </c>
      <c r="B156" s="228">
        <v>43</v>
      </c>
      <c r="C156" s="107">
        <v>42</v>
      </c>
      <c r="D156" s="246">
        <v>55</v>
      </c>
      <c r="E156" s="108">
        <v>41</v>
      </c>
      <c r="F156" s="246">
        <v>88</v>
      </c>
      <c r="G156" s="108">
        <v>54</v>
      </c>
      <c r="H156" s="246">
        <v>150</v>
      </c>
      <c r="I156" s="108">
        <v>52</v>
      </c>
      <c r="J156" s="246">
        <v>147</v>
      </c>
      <c r="K156" s="108">
        <v>37</v>
      </c>
      <c r="L156" s="107">
        <v>81</v>
      </c>
      <c r="M156" s="107">
        <v>15</v>
      </c>
      <c r="N156" s="246">
        <v>564</v>
      </c>
      <c r="O156" s="107">
        <v>241</v>
      </c>
      <c r="P156" s="238">
        <v>805</v>
      </c>
      <c r="Q156" s="107">
        <v>21973</v>
      </c>
      <c r="R156" s="108">
        <v>6214</v>
      </c>
      <c r="S156" s="107">
        <f t="shared" si="4"/>
        <v>3.6635871296591271</v>
      </c>
      <c r="T156" s="107">
        <f t="shared" si="5"/>
        <v>10.0418410041841</v>
      </c>
    </row>
    <row r="157" spans="1:20" ht="12.75" customHeight="1">
      <c r="A157" s="178" t="s">
        <v>258</v>
      </c>
      <c r="B157" s="228" t="s">
        <v>488</v>
      </c>
      <c r="C157" s="107" t="s">
        <v>488</v>
      </c>
      <c r="D157" s="246" t="s">
        <v>488</v>
      </c>
      <c r="E157" s="108" t="s">
        <v>488</v>
      </c>
      <c r="F157" s="246">
        <v>5</v>
      </c>
      <c r="G157" s="108" t="s">
        <v>488</v>
      </c>
      <c r="H157" s="246">
        <v>5</v>
      </c>
      <c r="I157" s="108">
        <v>6</v>
      </c>
      <c r="J157" s="246">
        <v>4</v>
      </c>
      <c r="K157" s="108" t="s">
        <v>488</v>
      </c>
      <c r="L157" s="107" t="s">
        <v>488</v>
      </c>
      <c r="M157" s="107" t="s">
        <v>475</v>
      </c>
      <c r="N157" s="246">
        <v>19</v>
      </c>
      <c r="O157" s="107">
        <v>14</v>
      </c>
      <c r="P157" s="238">
        <v>33</v>
      </c>
      <c r="Q157" s="107">
        <v>1333</v>
      </c>
      <c r="R157" s="108">
        <v>382</v>
      </c>
      <c r="S157" s="107">
        <f t="shared" si="4"/>
        <v>2.4756189047261814</v>
      </c>
      <c r="T157" s="107">
        <f t="shared" si="5"/>
        <v>5.2356020942408374</v>
      </c>
    </row>
    <row r="158" spans="1:20" ht="12.75" customHeight="1">
      <c r="A158" s="178" t="s">
        <v>259</v>
      </c>
      <c r="B158" s="228">
        <v>0</v>
      </c>
      <c r="C158" s="107" t="s">
        <v>488</v>
      </c>
      <c r="D158" s="246" t="s">
        <v>488</v>
      </c>
      <c r="E158" s="108" t="s">
        <v>488</v>
      </c>
      <c r="F158" s="246">
        <v>0</v>
      </c>
      <c r="G158" s="108">
        <v>0</v>
      </c>
      <c r="H158" s="246">
        <v>7</v>
      </c>
      <c r="I158" s="108" t="s">
        <v>488</v>
      </c>
      <c r="J158" s="246" t="s">
        <v>488</v>
      </c>
      <c r="K158" s="108" t="s">
        <v>488</v>
      </c>
      <c r="L158" s="107" t="s">
        <v>488</v>
      </c>
      <c r="M158" s="107" t="s">
        <v>488</v>
      </c>
      <c r="N158" s="246">
        <v>12</v>
      </c>
      <c r="O158" s="107">
        <v>7</v>
      </c>
      <c r="P158" s="238">
        <v>19</v>
      </c>
      <c r="Q158" s="107">
        <v>1510</v>
      </c>
      <c r="R158" s="108">
        <v>385</v>
      </c>
      <c r="S158" s="107">
        <f t="shared" si="4"/>
        <v>1.2582781456953642</v>
      </c>
      <c r="T158" s="107">
        <f t="shared" si="5"/>
        <v>1.8181818181818181</v>
      </c>
    </row>
    <row r="159" spans="1:20" ht="12.75" customHeight="1">
      <c r="A159" s="178" t="s">
        <v>260</v>
      </c>
      <c r="B159" s="228">
        <v>14</v>
      </c>
      <c r="C159" s="107">
        <v>7</v>
      </c>
      <c r="D159" s="246">
        <v>16</v>
      </c>
      <c r="E159" s="108">
        <v>12</v>
      </c>
      <c r="F159" s="246">
        <v>41</v>
      </c>
      <c r="G159" s="108">
        <v>19</v>
      </c>
      <c r="H159" s="246">
        <v>72</v>
      </c>
      <c r="I159" s="108">
        <v>28</v>
      </c>
      <c r="J159" s="246">
        <v>58</v>
      </c>
      <c r="K159" s="108">
        <v>24</v>
      </c>
      <c r="L159" s="107">
        <v>38</v>
      </c>
      <c r="M159" s="107">
        <v>7</v>
      </c>
      <c r="N159" s="246">
        <v>239</v>
      </c>
      <c r="O159" s="107">
        <v>97</v>
      </c>
      <c r="P159" s="238">
        <v>336</v>
      </c>
      <c r="Q159" s="107">
        <v>7435</v>
      </c>
      <c r="R159" s="108">
        <v>2233</v>
      </c>
      <c r="S159" s="107">
        <f t="shared" si="4"/>
        <v>4.519166106254203</v>
      </c>
      <c r="T159" s="107">
        <f t="shared" si="5"/>
        <v>12.852664576802509</v>
      </c>
    </row>
    <row r="160" spans="1:20" ht="12.75" customHeight="1">
      <c r="A160" s="178" t="s">
        <v>261</v>
      </c>
      <c r="B160" s="228" t="s">
        <v>488</v>
      </c>
      <c r="C160" s="107" t="s">
        <v>488</v>
      </c>
      <c r="D160" s="246" t="s">
        <v>488</v>
      </c>
      <c r="E160" s="108">
        <v>7</v>
      </c>
      <c r="F160" s="246">
        <v>8</v>
      </c>
      <c r="G160" s="108">
        <v>6</v>
      </c>
      <c r="H160" s="246">
        <v>13</v>
      </c>
      <c r="I160" s="108">
        <v>7</v>
      </c>
      <c r="J160" s="246">
        <v>5</v>
      </c>
      <c r="K160" s="108">
        <v>4</v>
      </c>
      <c r="L160" s="107">
        <v>4</v>
      </c>
      <c r="M160" s="107" t="s">
        <v>488</v>
      </c>
      <c r="N160" s="246">
        <v>34</v>
      </c>
      <c r="O160" s="107">
        <v>27</v>
      </c>
      <c r="P160" s="238">
        <v>61</v>
      </c>
      <c r="Q160" s="107">
        <v>1737</v>
      </c>
      <c r="R160" s="108">
        <v>438</v>
      </c>
      <c r="S160" s="107">
        <f t="shared" si="4"/>
        <v>3.5118019573978123</v>
      </c>
      <c r="T160" s="107">
        <f t="shared" si="5"/>
        <v>10.730593607305936</v>
      </c>
    </row>
    <row r="161" spans="1:20" ht="12.75" customHeight="1">
      <c r="A161" s="178" t="s">
        <v>262</v>
      </c>
      <c r="B161" s="228" t="s">
        <v>488</v>
      </c>
      <c r="C161" s="107" t="s">
        <v>488</v>
      </c>
      <c r="D161" s="246" t="s">
        <v>488</v>
      </c>
      <c r="E161" s="108" t="s">
        <v>488</v>
      </c>
      <c r="F161" s="246">
        <v>8</v>
      </c>
      <c r="G161" s="108">
        <v>7</v>
      </c>
      <c r="H161" s="246">
        <v>8</v>
      </c>
      <c r="I161" s="108" t="s">
        <v>488</v>
      </c>
      <c r="J161" s="246">
        <v>12</v>
      </c>
      <c r="K161" s="108" t="s">
        <v>488</v>
      </c>
      <c r="L161" s="107">
        <v>4</v>
      </c>
      <c r="M161" s="107" t="s">
        <v>488</v>
      </c>
      <c r="N161" s="246">
        <v>37</v>
      </c>
      <c r="O161" s="107">
        <v>18</v>
      </c>
      <c r="P161" s="238">
        <v>55</v>
      </c>
      <c r="Q161" s="107">
        <v>1493</v>
      </c>
      <c r="R161" s="108">
        <v>409</v>
      </c>
      <c r="S161" s="107">
        <f t="shared" si="4"/>
        <v>3.6838580040187545</v>
      </c>
      <c r="T161" s="107">
        <f t="shared" si="5"/>
        <v>9.5354523227383865</v>
      </c>
    </row>
    <row r="162" spans="1:20" ht="12.75" customHeight="1">
      <c r="A162" s="178" t="s">
        <v>263</v>
      </c>
      <c r="B162" s="228">
        <v>7</v>
      </c>
      <c r="C162" s="107" t="s">
        <v>488</v>
      </c>
      <c r="D162" s="246" t="s">
        <v>488</v>
      </c>
      <c r="E162" s="108" t="s">
        <v>488</v>
      </c>
      <c r="F162" s="246" t="s">
        <v>488</v>
      </c>
      <c r="G162" s="108" t="s">
        <v>488</v>
      </c>
      <c r="H162" s="246">
        <v>10</v>
      </c>
      <c r="I162" s="108" t="s">
        <v>488</v>
      </c>
      <c r="J162" s="246">
        <v>9</v>
      </c>
      <c r="K162" s="108">
        <v>0</v>
      </c>
      <c r="L162" s="107" t="s">
        <v>488</v>
      </c>
      <c r="M162" s="107" t="s">
        <v>488</v>
      </c>
      <c r="N162" s="246">
        <v>31</v>
      </c>
      <c r="O162" s="107">
        <v>9</v>
      </c>
      <c r="P162" s="238">
        <v>40</v>
      </c>
      <c r="Q162" s="107">
        <v>1659</v>
      </c>
      <c r="R162" s="108">
        <v>410</v>
      </c>
      <c r="S162" s="107">
        <f t="shared" si="4"/>
        <v>2.4110910186859553</v>
      </c>
      <c r="T162" s="107">
        <f t="shared" si="5"/>
        <v>4.6341463414634143</v>
      </c>
    </row>
    <row r="163" spans="1:20" ht="12.75" customHeight="1">
      <c r="A163" s="178" t="s">
        <v>264</v>
      </c>
      <c r="B163" s="228">
        <v>226</v>
      </c>
      <c r="C163" s="107">
        <v>277</v>
      </c>
      <c r="D163" s="246">
        <v>307</v>
      </c>
      <c r="E163" s="108">
        <v>260</v>
      </c>
      <c r="F163" s="246">
        <v>385</v>
      </c>
      <c r="G163" s="108">
        <v>238</v>
      </c>
      <c r="H163" s="246">
        <v>608</v>
      </c>
      <c r="I163" s="108">
        <v>237</v>
      </c>
      <c r="J163" s="246">
        <v>667</v>
      </c>
      <c r="K163" s="108">
        <v>188</v>
      </c>
      <c r="L163" s="107">
        <v>411</v>
      </c>
      <c r="M163" s="107">
        <v>78</v>
      </c>
      <c r="N163" s="246">
        <v>2604</v>
      </c>
      <c r="O163" s="107">
        <v>1278</v>
      </c>
      <c r="P163" s="238">
        <v>3882</v>
      </c>
      <c r="Q163" s="107">
        <v>91582</v>
      </c>
      <c r="R163" s="108">
        <v>23100</v>
      </c>
      <c r="S163" s="107">
        <f t="shared" si="4"/>
        <v>4.2388242231006092</v>
      </c>
      <c r="T163" s="107">
        <f t="shared" si="5"/>
        <v>12.173160173160174</v>
      </c>
    </row>
    <row r="164" spans="1:20" ht="12.75" customHeight="1">
      <c r="A164" s="178" t="s">
        <v>265</v>
      </c>
      <c r="B164" s="228" t="s">
        <v>488</v>
      </c>
      <c r="C164" s="107">
        <v>0</v>
      </c>
      <c r="D164" s="246" t="s">
        <v>488</v>
      </c>
      <c r="E164" s="108" t="s">
        <v>488</v>
      </c>
      <c r="F164" s="246">
        <v>5</v>
      </c>
      <c r="G164" s="108" t="s">
        <v>488</v>
      </c>
      <c r="H164" s="246">
        <v>8</v>
      </c>
      <c r="I164" s="108">
        <v>8</v>
      </c>
      <c r="J164" s="246">
        <v>14</v>
      </c>
      <c r="K164" s="108" t="s">
        <v>488</v>
      </c>
      <c r="L164" s="107">
        <v>7</v>
      </c>
      <c r="M164" s="107" t="s">
        <v>488</v>
      </c>
      <c r="N164" s="246">
        <v>38</v>
      </c>
      <c r="O164" s="107">
        <v>18</v>
      </c>
      <c r="P164" s="238">
        <v>56</v>
      </c>
      <c r="Q164" s="107">
        <v>3390</v>
      </c>
      <c r="R164" s="108">
        <v>823</v>
      </c>
      <c r="S164" s="107">
        <f t="shared" si="4"/>
        <v>1.6519174041297935</v>
      </c>
      <c r="T164" s="107">
        <f t="shared" si="5"/>
        <v>5.1032806804374244</v>
      </c>
    </row>
    <row r="165" spans="1:20" ht="12.75" customHeight="1">
      <c r="A165" s="178" t="s">
        <v>266</v>
      </c>
      <c r="B165" s="228" t="s">
        <v>488</v>
      </c>
      <c r="C165" s="107" t="s">
        <v>488</v>
      </c>
      <c r="D165" s="246" t="s">
        <v>488</v>
      </c>
      <c r="E165" s="108">
        <v>4</v>
      </c>
      <c r="F165" s="246">
        <v>8</v>
      </c>
      <c r="G165" s="108">
        <v>6</v>
      </c>
      <c r="H165" s="246">
        <v>12</v>
      </c>
      <c r="I165" s="108">
        <v>7</v>
      </c>
      <c r="J165" s="246">
        <v>16</v>
      </c>
      <c r="K165" s="108">
        <v>10</v>
      </c>
      <c r="L165" s="107">
        <v>11</v>
      </c>
      <c r="M165" s="107" t="s">
        <v>488</v>
      </c>
      <c r="N165" s="246">
        <v>52</v>
      </c>
      <c r="O165" s="107">
        <v>31</v>
      </c>
      <c r="P165" s="238">
        <v>83</v>
      </c>
      <c r="Q165" s="107">
        <v>2350</v>
      </c>
      <c r="R165" s="108">
        <v>611</v>
      </c>
      <c r="S165" s="107">
        <f t="shared" si="4"/>
        <v>3.5319148936170213</v>
      </c>
      <c r="T165" s="107">
        <f t="shared" si="5"/>
        <v>11.456628477905074</v>
      </c>
    </row>
    <row r="166" spans="1:20" ht="12.75" customHeight="1">
      <c r="A166" s="178" t="s">
        <v>267</v>
      </c>
      <c r="B166" s="228">
        <v>6</v>
      </c>
      <c r="C166" s="107">
        <v>7</v>
      </c>
      <c r="D166" s="246">
        <v>7</v>
      </c>
      <c r="E166" s="108">
        <v>6</v>
      </c>
      <c r="F166" s="246">
        <v>11</v>
      </c>
      <c r="G166" s="108">
        <v>14</v>
      </c>
      <c r="H166" s="246">
        <v>13</v>
      </c>
      <c r="I166" s="108">
        <v>14</v>
      </c>
      <c r="J166" s="246">
        <v>14</v>
      </c>
      <c r="K166" s="108">
        <v>4</v>
      </c>
      <c r="L166" s="107">
        <v>5</v>
      </c>
      <c r="M166" s="107" t="s">
        <v>488</v>
      </c>
      <c r="N166" s="246">
        <v>56</v>
      </c>
      <c r="O166" s="107">
        <v>47</v>
      </c>
      <c r="P166" s="238">
        <v>103</v>
      </c>
      <c r="Q166" s="107">
        <v>2547</v>
      </c>
      <c r="R166" s="108">
        <v>634</v>
      </c>
      <c r="S166" s="107">
        <f t="shared" si="4"/>
        <v>4.043973301923832</v>
      </c>
      <c r="T166" s="107">
        <f t="shared" si="5"/>
        <v>11.829652996845425</v>
      </c>
    </row>
    <row r="167" spans="1:20" ht="12.75" customHeight="1">
      <c r="A167" s="178" t="s">
        <v>268</v>
      </c>
      <c r="B167" s="228">
        <v>7</v>
      </c>
      <c r="C167" s="107">
        <v>22</v>
      </c>
      <c r="D167" s="246">
        <v>17</v>
      </c>
      <c r="E167" s="108">
        <v>9</v>
      </c>
      <c r="F167" s="246">
        <v>22</v>
      </c>
      <c r="G167" s="108">
        <v>10</v>
      </c>
      <c r="H167" s="246">
        <v>39</v>
      </c>
      <c r="I167" s="108">
        <v>16</v>
      </c>
      <c r="J167" s="246">
        <v>45</v>
      </c>
      <c r="K167" s="108">
        <v>8</v>
      </c>
      <c r="L167" s="107">
        <v>19</v>
      </c>
      <c r="M167" s="107">
        <v>5</v>
      </c>
      <c r="N167" s="246">
        <v>149</v>
      </c>
      <c r="O167" s="107">
        <v>70</v>
      </c>
      <c r="P167" s="238">
        <v>219</v>
      </c>
      <c r="Q167" s="107">
        <v>6316</v>
      </c>
      <c r="R167" s="108">
        <v>1615</v>
      </c>
      <c r="S167" s="107">
        <f t="shared" si="4"/>
        <v>3.4673844205193163</v>
      </c>
      <c r="T167" s="107">
        <f t="shared" si="5"/>
        <v>10.154798761609907</v>
      </c>
    </row>
    <row r="168" spans="1:20" ht="12.75" customHeight="1">
      <c r="A168" s="178" t="s">
        <v>269</v>
      </c>
      <c r="B168" s="228" t="s">
        <v>488</v>
      </c>
      <c r="C168" s="107">
        <v>5</v>
      </c>
      <c r="D168" s="246">
        <v>4</v>
      </c>
      <c r="E168" s="108">
        <v>5</v>
      </c>
      <c r="F168" s="246" t="s">
        <v>488</v>
      </c>
      <c r="G168" s="108">
        <v>4</v>
      </c>
      <c r="H168" s="246">
        <v>9</v>
      </c>
      <c r="I168" s="108">
        <v>6</v>
      </c>
      <c r="J168" s="246">
        <v>12</v>
      </c>
      <c r="K168" s="108" t="s">
        <v>488</v>
      </c>
      <c r="L168" s="107">
        <v>7</v>
      </c>
      <c r="M168" s="107" t="s">
        <v>475</v>
      </c>
      <c r="N168" s="246">
        <v>37</v>
      </c>
      <c r="O168" s="107">
        <v>22</v>
      </c>
      <c r="P168" s="238">
        <v>59</v>
      </c>
      <c r="Q168" s="107">
        <v>2125</v>
      </c>
      <c r="R168" s="108">
        <v>529</v>
      </c>
      <c r="S168" s="107">
        <f t="shared" si="4"/>
        <v>2.776470588235294</v>
      </c>
      <c r="T168" s="107">
        <f t="shared" si="5"/>
        <v>7.1833648393194709</v>
      </c>
    </row>
    <row r="169" spans="1:20" ht="12.75" customHeight="1">
      <c r="A169" s="178" t="s">
        <v>270</v>
      </c>
      <c r="B169" s="228">
        <v>16</v>
      </c>
      <c r="C169" s="107">
        <v>13</v>
      </c>
      <c r="D169" s="246">
        <v>18</v>
      </c>
      <c r="E169" s="108">
        <v>21</v>
      </c>
      <c r="F169" s="246">
        <v>43</v>
      </c>
      <c r="G169" s="108">
        <v>23</v>
      </c>
      <c r="H169" s="246">
        <v>70</v>
      </c>
      <c r="I169" s="108">
        <v>24</v>
      </c>
      <c r="J169" s="246">
        <v>76</v>
      </c>
      <c r="K169" s="108">
        <v>18</v>
      </c>
      <c r="L169" s="107">
        <v>30</v>
      </c>
      <c r="M169" s="107">
        <v>8</v>
      </c>
      <c r="N169" s="246">
        <v>253</v>
      </c>
      <c r="O169" s="107">
        <v>107</v>
      </c>
      <c r="P169" s="238">
        <v>360</v>
      </c>
      <c r="Q169" s="107">
        <v>9519</v>
      </c>
      <c r="R169" s="108">
        <v>2732</v>
      </c>
      <c r="S169" s="107">
        <f t="shared" si="4"/>
        <v>3.7819098644815634</v>
      </c>
      <c r="T169" s="107">
        <f t="shared" si="5"/>
        <v>10.68814055636896</v>
      </c>
    </row>
    <row r="170" spans="1:20" ht="12.75" customHeight="1">
      <c r="A170" s="178" t="s">
        <v>271</v>
      </c>
      <c r="B170" s="228">
        <v>15</v>
      </c>
      <c r="C170" s="107">
        <v>11</v>
      </c>
      <c r="D170" s="246">
        <v>21</v>
      </c>
      <c r="E170" s="108">
        <v>15</v>
      </c>
      <c r="F170" s="246">
        <v>29</v>
      </c>
      <c r="G170" s="108">
        <v>25</v>
      </c>
      <c r="H170" s="246">
        <v>60</v>
      </c>
      <c r="I170" s="108">
        <v>26</v>
      </c>
      <c r="J170" s="246">
        <v>62</v>
      </c>
      <c r="K170" s="108">
        <v>25</v>
      </c>
      <c r="L170" s="107">
        <v>18</v>
      </c>
      <c r="M170" s="107" t="s">
        <v>488</v>
      </c>
      <c r="N170" s="246">
        <v>205</v>
      </c>
      <c r="O170" s="107">
        <v>105</v>
      </c>
      <c r="P170" s="238">
        <v>310</v>
      </c>
      <c r="Q170" s="107">
        <v>7660</v>
      </c>
      <c r="R170" s="108">
        <v>2090</v>
      </c>
      <c r="S170" s="107">
        <f t="shared" si="4"/>
        <v>4.046997389033943</v>
      </c>
      <c r="T170" s="107">
        <f t="shared" si="5"/>
        <v>11.722488038277511</v>
      </c>
    </row>
    <row r="171" spans="1:20" ht="12.75" customHeight="1">
      <c r="A171" s="178" t="s">
        <v>272</v>
      </c>
      <c r="B171" s="228">
        <v>14</v>
      </c>
      <c r="C171" s="107">
        <v>16</v>
      </c>
      <c r="D171" s="246">
        <v>14</v>
      </c>
      <c r="E171" s="108">
        <v>19</v>
      </c>
      <c r="F171" s="246">
        <v>38</v>
      </c>
      <c r="G171" s="108">
        <v>13</v>
      </c>
      <c r="H171" s="246">
        <v>48</v>
      </c>
      <c r="I171" s="108">
        <v>20</v>
      </c>
      <c r="J171" s="246">
        <v>57</v>
      </c>
      <c r="K171" s="108">
        <v>29</v>
      </c>
      <c r="L171" s="107">
        <v>34</v>
      </c>
      <c r="M171" s="107">
        <v>4</v>
      </c>
      <c r="N171" s="246">
        <v>205</v>
      </c>
      <c r="O171" s="107">
        <v>101</v>
      </c>
      <c r="P171" s="238">
        <v>306</v>
      </c>
      <c r="Q171" s="107">
        <v>9403</v>
      </c>
      <c r="R171" s="108">
        <v>2550</v>
      </c>
      <c r="S171" s="107">
        <f t="shared" si="4"/>
        <v>3.2542805487610336</v>
      </c>
      <c r="T171" s="107">
        <f t="shared" si="5"/>
        <v>9.5294117647058822</v>
      </c>
    </row>
    <row r="172" spans="1:20" ht="12.75" customHeight="1">
      <c r="A172" s="178" t="s">
        <v>273</v>
      </c>
      <c r="B172" s="228">
        <v>6</v>
      </c>
      <c r="C172" s="107">
        <v>6</v>
      </c>
      <c r="D172" s="246">
        <v>11</v>
      </c>
      <c r="E172" s="108">
        <v>6</v>
      </c>
      <c r="F172" s="246">
        <v>11</v>
      </c>
      <c r="G172" s="108">
        <v>15</v>
      </c>
      <c r="H172" s="246">
        <v>10</v>
      </c>
      <c r="I172" s="108">
        <v>8</v>
      </c>
      <c r="J172" s="246">
        <v>20</v>
      </c>
      <c r="K172" s="108">
        <v>7</v>
      </c>
      <c r="L172" s="107">
        <v>10</v>
      </c>
      <c r="M172" s="107">
        <v>4</v>
      </c>
      <c r="N172" s="246">
        <v>68</v>
      </c>
      <c r="O172" s="107">
        <v>46</v>
      </c>
      <c r="P172" s="238">
        <v>114</v>
      </c>
      <c r="Q172" s="107">
        <v>2886</v>
      </c>
      <c r="R172" s="108">
        <v>668</v>
      </c>
      <c r="S172" s="107">
        <f t="shared" si="4"/>
        <v>3.9501039501039505</v>
      </c>
      <c r="T172" s="107">
        <f t="shared" si="5"/>
        <v>12.724550898203594</v>
      </c>
    </row>
    <row r="173" spans="1:20" ht="12.75" customHeight="1">
      <c r="A173" s="178" t="s">
        <v>274</v>
      </c>
      <c r="B173" s="228">
        <v>6</v>
      </c>
      <c r="C173" s="107">
        <v>6</v>
      </c>
      <c r="D173" s="246">
        <v>11</v>
      </c>
      <c r="E173" s="108">
        <v>9</v>
      </c>
      <c r="F173" s="246">
        <v>21</v>
      </c>
      <c r="G173" s="108">
        <v>11</v>
      </c>
      <c r="H173" s="246">
        <v>18</v>
      </c>
      <c r="I173" s="108">
        <v>9</v>
      </c>
      <c r="J173" s="246">
        <v>25</v>
      </c>
      <c r="K173" s="108">
        <v>11</v>
      </c>
      <c r="L173" s="107">
        <v>13</v>
      </c>
      <c r="M173" s="107">
        <v>4</v>
      </c>
      <c r="N173" s="246">
        <v>94</v>
      </c>
      <c r="O173" s="107">
        <v>50</v>
      </c>
      <c r="P173" s="238">
        <v>144</v>
      </c>
      <c r="Q173" s="107">
        <v>4427</v>
      </c>
      <c r="R173" s="108">
        <v>1170</v>
      </c>
      <c r="S173" s="107">
        <f t="shared" si="4"/>
        <v>3.2527671109103227</v>
      </c>
      <c r="T173" s="107">
        <f t="shared" si="5"/>
        <v>9.5726495726495742</v>
      </c>
    </row>
    <row r="174" spans="1:20" ht="12.75" customHeight="1">
      <c r="A174" s="178" t="s">
        <v>275</v>
      </c>
      <c r="B174" s="228">
        <v>6</v>
      </c>
      <c r="C174" s="107">
        <v>6</v>
      </c>
      <c r="D174" s="246">
        <v>9</v>
      </c>
      <c r="E174" s="108">
        <v>9</v>
      </c>
      <c r="F174" s="246">
        <v>16</v>
      </c>
      <c r="G174" s="108">
        <v>6</v>
      </c>
      <c r="H174" s="246">
        <v>19</v>
      </c>
      <c r="I174" s="108">
        <v>15</v>
      </c>
      <c r="J174" s="246">
        <v>22</v>
      </c>
      <c r="K174" s="108" t="s">
        <v>488</v>
      </c>
      <c r="L174" s="107">
        <v>10</v>
      </c>
      <c r="M174" s="107" t="s">
        <v>488</v>
      </c>
      <c r="N174" s="246">
        <v>82</v>
      </c>
      <c r="O174" s="107">
        <v>41</v>
      </c>
      <c r="P174" s="238">
        <v>123</v>
      </c>
      <c r="Q174" s="107">
        <v>6510</v>
      </c>
      <c r="R174" s="108">
        <v>1872</v>
      </c>
      <c r="S174" s="107">
        <f t="shared" si="4"/>
        <v>1.889400921658986</v>
      </c>
      <c r="T174" s="107">
        <f t="shared" si="5"/>
        <v>4.700854700854701</v>
      </c>
    </row>
    <row r="175" spans="1:20" ht="12.75" customHeight="1">
      <c r="A175" s="178" t="s">
        <v>276</v>
      </c>
      <c r="B175" s="228">
        <v>9</v>
      </c>
      <c r="C175" s="107">
        <v>18</v>
      </c>
      <c r="D175" s="246">
        <v>12</v>
      </c>
      <c r="E175" s="108">
        <v>15</v>
      </c>
      <c r="F175" s="246">
        <v>28</v>
      </c>
      <c r="G175" s="108">
        <v>19</v>
      </c>
      <c r="H175" s="246">
        <v>44</v>
      </c>
      <c r="I175" s="108">
        <v>27</v>
      </c>
      <c r="J175" s="246">
        <v>47</v>
      </c>
      <c r="K175" s="108">
        <v>24</v>
      </c>
      <c r="L175" s="107">
        <v>28</v>
      </c>
      <c r="M175" s="107">
        <v>4</v>
      </c>
      <c r="N175" s="246">
        <v>168</v>
      </c>
      <c r="O175" s="107">
        <v>107</v>
      </c>
      <c r="P175" s="238">
        <v>275</v>
      </c>
      <c r="Q175" s="107">
        <v>8090</v>
      </c>
      <c r="R175" s="108">
        <v>2192</v>
      </c>
      <c r="S175" s="107">
        <f t="shared" si="4"/>
        <v>3.3992583436341164</v>
      </c>
      <c r="T175" s="107">
        <f t="shared" si="5"/>
        <v>10.082116788321168</v>
      </c>
    </row>
    <row r="176" spans="1:20" ht="12.75" customHeight="1">
      <c r="A176" s="178" t="s">
        <v>277</v>
      </c>
      <c r="B176" s="228" t="s">
        <v>488</v>
      </c>
      <c r="C176" s="107">
        <v>4</v>
      </c>
      <c r="D176" s="246">
        <v>6</v>
      </c>
      <c r="E176" s="108">
        <v>7</v>
      </c>
      <c r="F176" s="246">
        <v>13</v>
      </c>
      <c r="G176" s="108" t="s">
        <v>488</v>
      </c>
      <c r="H176" s="246">
        <v>18</v>
      </c>
      <c r="I176" s="108">
        <v>6</v>
      </c>
      <c r="J176" s="246">
        <v>19</v>
      </c>
      <c r="K176" s="108">
        <v>5</v>
      </c>
      <c r="L176" s="107">
        <v>8</v>
      </c>
      <c r="M176" s="107" t="s">
        <v>488</v>
      </c>
      <c r="N176" s="246">
        <v>66</v>
      </c>
      <c r="O176" s="107">
        <v>27</v>
      </c>
      <c r="P176" s="238">
        <v>93</v>
      </c>
      <c r="Q176" s="107">
        <v>2604</v>
      </c>
      <c r="R176" s="108">
        <v>722</v>
      </c>
      <c r="S176" s="107">
        <f t="shared" si="4"/>
        <v>3.5714285714285712</v>
      </c>
      <c r="T176" s="107">
        <f t="shared" si="5"/>
        <v>9.5567867036011087</v>
      </c>
    </row>
    <row r="177" spans="1:20" ht="12.75" customHeight="1">
      <c r="A177" s="178" t="s">
        <v>278</v>
      </c>
      <c r="B177" s="228" t="s">
        <v>488</v>
      </c>
      <c r="C177" s="107" t="s">
        <v>488</v>
      </c>
      <c r="D177" s="246">
        <v>7</v>
      </c>
      <c r="E177" s="108">
        <v>5</v>
      </c>
      <c r="F177" s="246">
        <v>6</v>
      </c>
      <c r="G177" s="108">
        <v>9</v>
      </c>
      <c r="H177" s="246">
        <v>16</v>
      </c>
      <c r="I177" s="108">
        <v>10</v>
      </c>
      <c r="J177" s="246">
        <v>20</v>
      </c>
      <c r="K177" s="108">
        <v>9</v>
      </c>
      <c r="L177" s="107">
        <v>11</v>
      </c>
      <c r="M177" s="107" t="s">
        <v>475</v>
      </c>
      <c r="N177" s="246">
        <v>62</v>
      </c>
      <c r="O177" s="107">
        <v>34</v>
      </c>
      <c r="P177" s="238">
        <v>96</v>
      </c>
      <c r="Q177" s="107">
        <v>2673</v>
      </c>
      <c r="R177" s="108">
        <v>733</v>
      </c>
      <c r="S177" s="107">
        <f t="shared" si="4"/>
        <v>3.5914702581369253</v>
      </c>
      <c r="T177" s="107">
        <f t="shared" si="5"/>
        <v>11.050477489768076</v>
      </c>
    </row>
    <row r="178" spans="1:20" ht="12.75" customHeight="1">
      <c r="A178" s="178" t="s">
        <v>279</v>
      </c>
      <c r="B178" s="228">
        <v>19</v>
      </c>
      <c r="C178" s="107">
        <v>35</v>
      </c>
      <c r="D178" s="246">
        <v>35</v>
      </c>
      <c r="E178" s="108">
        <v>25</v>
      </c>
      <c r="F178" s="246">
        <v>51</v>
      </c>
      <c r="G178" s="108">
        <v>42</v>
      </c>
      <c r="H178" s="246">
        <v>91</v>
      </c>
      <c r="I178" s="108">
        <v>40</v>
      </c>
      <c r="J178" s="246">
        <v>95</v>
      </c>
      <c r="K178" s="108">
        <v>24</v>
      </c>
      <c r="L178" s="107">
        <v>47</v>
      </c>
      <c r="M178" s="107">
        <v>5</v>
      </c>
      <c r="N178" s="246">
        <v>338</v>
      </c>
      <c r="O178" s="107">
        <v>171</v>
      </c>
      <c r="P178" s="238">
        <v>509</v>
      </c>
      <c r="Q178" s="107">
        <v>10988</v>
      </c>
      <c r="R178" s="108">
        <v>2972</v>
      </c>
      <c r="S178" s="107">
        <f t="shared" si="4"/>
        <v>4.6323261740080088</v>
      </c>
      <c r="T178" s="107">
        <f t="shared" si="5"/>
        <v>13.2907133243607</v>
      </c>
    </row>
    <row r="179" spans="1:20" ht="12.75" customHeight="1">
      <c r="A179" s="178" t="s">
        <v>280</v>
      </c>
      <c r="B179" s="228">
        <v>8</v>
      </c>
      <c r="C179" s="107" t="s">
        <v>488</v>
      </c>
      <c r="D179" s="246">
        <v>5</v>
      </c>
      <c r="E179" s="108">
        <v>8</v>
      </c>
      <c r="F179" s="246">
        <v>23</v>
      </c>
      <c r="G179" s="108">
        <v>12</v>
      </c>
      <c r="H179" s="246">
        <v>22</v>
      </c>
      <c r="I179" s="108">
        <v>13</v>
      </c>
      <c r="J179" s="246">
        <v>25</v>
      </c>
      <c r="K179" s="108">
        <v>6</v>
      </c>
      <c r="L179" s="107">
        <v>20</v>
      </c>
      <c r="M179" s="107">
        <v>7</v>
      </c>
      <c r="N179" s="246">
        <v>103</v>
      </c>
      <c r="O179" s="107">
        <v>49</v>
      </c>
      <c r="P179" s="238">
        <v>152</v>
      </c>
      <c r="Q179" s="107">
        <v>4645</v>
      </c>
      <c r="R179" s="108">
        <v>1138</v>
      </c>
      <c r="S179" s="107">
        <f t="shared" si="4"/>
        <v>3.2723358449946178</v>
      </c>
      <c r="T179" s="107">
        <f t="shared" si="5"/>
        <v>11.247803163444638</v>
      </c>
    </row>
    <row r="180" spans="1:20" ht="12.75" customHeight="1">
      <c r="A180" s="178" t="s">
        <v>281</v>
      </c>
      <c r="B180" s="228">
        <v>13</v>
      </c>
      <c r="C180" s="107">
        <v>12</v>
      </c>
      <c r="D180" s="246">
        <v>12</v>
      </c>
      <c r="E180" s="108">
        <v>10</v>
      </c>
      <c r="F180" s="246">
        <v>32</v>
      </c>
      <c r="G180" s="108">
        <v>7</v>
      </c>
      <c r="H180" s="246">
        <v>49</v>
      </c>
      <c r="I180" s="108">
        <v>20</v>
      </c>
      <c r="J180" s="246">
        <v>35</v>
      </c>
      <c r="K180" s="108">
        <v>14</v>
      </c>
      <c r="L180" s="107">
        <v>19</v>
      </c>
      <c r="M180" s="107">
        <v>5</v>
      </c>
      <c r="N180" s="246">
        <v>160</v>
      </c>
      <c r="O180" s="107">
        <v>68</v>
      </c>
      <c r="P180" s="238">
        <v>228</v>
      </c>
      <c r="Q180" s="107">
        <v>6706</v>
      </c>
      <c r="R180" s="108">
        <v>1872</v>
      </c>
      <c r="S180" s="107">
        <f t="shared" si="4"/>
        <v>3.3999403519236506</v>
      </c>
      <c r="T180" s="107">
        <f t="shared" si="5"/>
        <v>9.6688034188034191</v>
      </c>
    </row>
    <row r="181" spans="1:20" ht="12.75" customHeight="1">
      <c r="A181" s="178" t="s">
        <v>282</v>
      </c>
      <c r="B181" s="228">
        <v>7</v>
      </c>
      <c r="C181" s="107">
        <v>10</v>
      </c>
      <c r="D181" s="246">
        <v>8</v>
      </c>
      <c r="E181" s="108">
        <v>14</v>
      </c>
      <c r="F181" s="246">
        <v>11</v>
      </c>
      <c r="G181" s="108">
        <v>7</v>
      </c>
      <c r="H181" s="246">
        <v>26</v>
      </c>
      <c r="I181" s="108">
        <v>4</v>
      </c>
      <c r="J181" s="246">
        <v>21</v>
      </c>
      <c r="K181" s="108">
        <v>9</v>
      </c>
      <c r="L181" s="107">
        <v>13</v>
      </c>
      <c r="M181" s="107" t="s">
        <v>488</v>
      </c>
      <c r="N181" s="246">
        <v>86</v>
      </c>
      <c r="O181" s="107">
        <v>47</v>
      </c>
      <c r="P181" s="238">
        <v>133</v>
      </c>
      <c r="Q181" s="107">
        <v>4206</v>
      </c>
      <c r="R181" s="108">
        <v>1116</v>
      </c>
      <c r="S181" s="107">
        <f t="shared" si="4"/>
        <v>3.1621493105087968</v>
      </c>
      <c r="T181" s="107">
        <f t="shared" si="5"/>
        <v>8.1541218637992845</v>
      </c>
    </row>
    <row r="182" spans="1:20" ht="12.75" customHeight="1">
      <c r="A182" s="178" t="s">
        <v>283</v>
      </c>
      <c r="B182" s="228">
        <v>24</v>
      </c>
      <c r="C182" s="107">
        <v>30</v>
      </c>
      <c r="D182" s="246">
        <v>33</v>
      </c>
      <c r="E182" s="108">
        <v>20</v>
      </c>
      <c r="F182" s="246">
        <v>60</v>
      </c>
      <c r="G182" s="108">
        <v>37</v>
      </c>
      <c r="H182" s="246">
        <v>86</v>
      </c>
      <c r="I182" s="108">
        <v>40</v>
      </c>
      <c r="J182" s="246">
        <v>82</v>
      </c>
      <c r="K182" s="108">
        <v>36</v>
      </c>
      <c r="L182" s="107">
        <v>37</v>
      </c>
      <c r="M182" s="107">
        <v>9</v>
      </c>
      <c r="N182" s="246">
        <v>322</v>
      </c>
      <c r="O182" s="107">
        <v>172</v>
      </c>
      <c r="P182" s="238">
        <v>494</v>
      </c>
      <c r="Q182" s="107">
        <v>11209</v>
      </c>
      <c r="R182" s="108">
        <v>3126</v>
      </c>
      <c r="S182" s="107">
        <f t="shared" si="4"/>
        <v>4.4071728075653498</v>
      </c>
      <c r="T182" s="107">
        <f t="shared" si="5"/>
        <v>12.380038387715931</v>
      </c>
    </row>
    <row r="183" spans="1:20" ht="12.75" customHeight="1">
      <c r="A183" s="178" t="s">
        <v>284</v>
      </c>
      <c r="B183" s="228">
        <v>4</v>
      </c>
      <c r="C183" s="107" t="s">
        <v>488</v>
      </c>
      <c r="D183" s="246">
        <v>4</v>
      </c>
      <c r="E183" s="108">
        <v>4</v>
      </c>
      <c r="F183" s="246">
        <v>8</v>
      </c>
      <c r="G183" s="108">
        <v>8</v>
      </c>
      <c r="H183" s="246">
        <v>22</v>
      </c>
      <c r="I183" s="108">
        <v>8</v>
      </c>
      <c r="J183" s="246">
        <v>21</v>
      </c>
      <c r="K183" s="108">
        <v>10</v>
      </c>
      <c r="L183" s="107">
        <v>11</v>
      </c>
      <c r="M183" s="107">
        <v>4</v>
      </c>
      <c r="N183" s="246">
        <v>70</v>
      </c>
      <c r="O183" s="107">
        <v>37</v>
      </c>
      <c r="P183" s="238">
        <v>107</v>
      </c>
      <c r="Q183" s="107">
        <v>3118</v>
      </c>
      <c r="R183" s="108">
        <v>720</v>
      </c>
      <c r="S183" s="107">
        <f t="shared" si="4"/>
        <v>3.4316869788325848</v>
      </c>
      <c r="T183" s="107">
        <f t="shared" si="5"/>
        <v>12.777777777777777</v>
      </c>
    </row>
    <row r="184" spans="1:20" ht="12.75" customHeight="1">
      <c r="A184" s="178" t="s">
        <v>285</v>
      </c>
      <c r="B184" s="228">
        <v>7</v>
      </c>
      <c r="C184" s="107" t="s">
        <v>488</v>
      </c>
      <c r="D184" s="246">
        <v>14</v>
      </c>
      <c r="E184" s="108">
        <v>8</v>
      </c>
      <c r="F184" s="246">
        <v>24</v>
      </c>
      <c r="G184" s="108">
        <v>12</v>
      </c>
      <c r="H184" s="246">
        <v>27</v>
      </c>
      <c r="I184" s="108">
        <v>16</v>
      </c>
      <c r="J184" s="246">
        <v>27</v>
      </c>
      <c r="K184" s="108">
        <v>7</v>
      </c>
      <c r="L184" s="107">
        <v>13</v>
      </c>
      <c r="M184" s="107">
        <v>4</v>
      </c>
      <c r="N184" s="246">
        <v>112</v>
      </c>
      <c r="O184" s="107">
        <v>50</v>
      </c>
      <c r="P184" s="238">
        <v>162</v>
      </c>
      <c r="Q184" s="107">
        <v>5411</v>
      </c>
      <c r="R184" s="108">
        <v>1471</v>
      </c>
      <c r="S184" s="107">
        <f t="shared" si="4"/>
        <v>2.9939013121419329</v>
      </c>
      <c r="T184" s="107">
        <f t="shared" si="5"/>
        <v>8.8375254928619995</v>
      </c>
    </row>
    <row r="185" spans="1:20" ht="12.75" customHeight="1">
      <c r="A185" s="178" t="s">
        <v>286</v>
      </c>
      <c r="B185" s="228" t="s">
        <v>488</v>
      </c>
      <c r="C185" s="107">
        <v>6</v>
      </c>
      <c r="D185" s="246">
        <v>5</v>
      </c>
      <c r="E185" s="108" t="s">
        <v>488</v>
      </c>
      <c r="F185" s="246">
        <v>19</v>
      </c>
      <c r="G185" s="108">
        <v>8</v>
      </c>
      <c r="H185" s="246">
        <v>18</v>
      </c>
      <c r="I185" s="108">
        <v>8</v>
      </c>
      <c r="J185" s="246">
        <v>18</v>
      </c>
      <c r="K185" s="108">
        <v>9</v>
      </c>
      <c r="L185" s="107">
        <v>12</v>
      </c>
      <c r="M185" s="107" t="s">
        <v>488</v>
      </c>
      <c r="N185" s="246">
        <v>75</v>
      </c>
      <c r="O185" s="107">
        <v>36</v>
      </c>
      <c r="P185" s="238">
        <v>111</v>
      </c>
      <c r="Q185" s="107">
        <v>3070</v>
      </c>
      <c r="R185" s="108">
        <v>797</v>
      </c>
      <c r="S185" s="107">
        <f t="shared" si="4"/>
        <v>3.6156351791530943</v>
      </c>
      <c r="T185" s="107">
        <f t="shared" si="5"/>
        <v>11.543287327478042</v>
      </c>
    </row>
    <row r="186" spans="1:20" ht="12.75" customHeight="1">
      <c r="A186" s="178" t="s">
        <v>287</v>
      </c>
      <c r="B186" s="228" t="s">
        <v>488</v>
      </c>
      <c r="C186" s="107" t="s">
        <v>488</v>
      </c>
      <c r="D186" s="246">
        <v>7</v>
      </c>
      <c r="E186" s="108" t="s">
        <v>488</v>
      </c>
      <c r="F186" s="246">
        <v>9</v>
      </c>
      <c r="G186" s="108">
        <v>7</v>
      </c>
      <c r="H186" s="246">
        <v>11</v>
      </c>
      <c r="I186" s="108" t="s">
        <v>488</v>
      </c>
      <c r="J186" s="246">
        <v>10</v>
      </c>
      <c r="K186" s="108" t="s">
        <v>488</v>
      </c>
      <c r="L186" s="107">
        <v>9</v>
      </c>
      <c r="M186" s="107" t="s">
        <v>488</v>
      </c>
      <c r="N186" s="246">
        <v>49</v>
      </c>
      <c r="O186" s="107">
        <v>19</v>
      </c>
      <c r="P186" s="238">
        <v>68</v>
      </c>
      <c r="Q186" s="107">
        <v>2745</v>
      </c>
      <c r="R186" s="108">
        <v>664</v>
      </c>
      <c r="S186" s="107">
        <f t="shared" si="4"/>
        <v>2.4772313296903459</v>
      </c>
      <c r="T186" s="107">
        <f t="shared" si="5"/>
        <v>6.927710843373494</v>
      </c>
    </row>
    <row r="187" spans="1:20" ht="12.75" customHeight="1">
      <c r="A187" s="178" t="s">
        <v>288</v>
      </c>
      <c r="B187" s="228">
        <v>8</v>
      </c>
      <c r="C187" s="107">
        <v>12</v>
      </c>
      <c r="D187" s="246">
        <v>10</v>
      </c>
      <c r="E187" s="108">
        <v>10</v>
      </c>
      <c r="F187" s="246">
        <v>14</v>
      </c>
      <c r="G187" s="108">
        <v>11</v>
      </c>
      <c r="H187" s="246">
        <v>21</v>
      </c>
      <c r="I187" s="108">
        <v>16</v>
      </c>
      <c r="J187" s="246">
        <v>25</v>
      </c>
      <c r="K187" s="108">
        <v>9</v>
      </c>
      <c r="L187" s="107">
        <v>15</v>
      </c>
      <c r="M187" s="107">
        <v>5</v>
      </c>
      <c r="N187" s="246">
        <v>93</v>
      </c>
      <c r="O187" s="107">
        <v>63</v>
      </c>
      <c r="P187" s="238">
        <v>156</v>
      </c>
      <c r="Q187" s="107">
        <v>3751</v>
      </c>
      <c r="R187" s="108">
        <v>919</v>
      </c>
      <c r="S187" s="107">
        <f t="shared" si="4"/>
        <v>4.1588909624100241</v>
      </c>
      <c r="T187" s="107">
        <f t="shared" si="5"/>
        <v>12.622415669205658</v>
      </c>
    </row>
    <row r="188" spans="1:20" ht="12.75" customHeight="1">
      <c r="A188" s="178" t="s">
        <v>289</v>
      </c>
      <c r="B188" s="228">
        <v>6</v>
      </c>
      <c r="C188" s="107">
        <v>6</v>
      </c>
      <c r="D188" s="246">
        <v>5</v>
      </c>
      <c r="E188" s="108">
        <v>5</v>
      </c>
      <c r="F188" s="246">
        <v>8</v>
      </c>
      <c r="G188" s="108">
        <v>4</v>
      </c>
      <c r="H188" s="246">
        <v>19</v>
      </c>
      <c r="I188" s="108">
        <v>8</v>
      </c>
      <c r="J188" s="246">
        <v>17</v>
      </c>
      <c r="K188" s="108">
        <v>4</v>
      </c>
      <c r="L188" s="107">
        <v>9</v>
      </c>
      <c r="M188" s="107">
        <v>5</v>
      </c>
      <c r="N188" s="246">
        <v>64</v>
      </c>
      <c r="O188" s="107">
        <v>32</v>
      </c>
      <c r="P188" s="238">
        <v>96</v>
      </c>
      <c r="Q188" s="107">
        <v>2797</v>
      </c>
      <c r="R188" s="108">
        <v>812</v>
      </c>
      <c r="S188" s="107">
        <f t="shared" si="4"/>
        <v>3.4322488380407581</v>
      </c>
      <c r="T188" s="107">
        <f t="shared" si="5"/>
        <v>9.1133004926108381</v>
      </c>
    </row>
    <row r="189" spans="1:20" ht="12.75" customHeight="1">
      <c r="A189" s="178" t="s">
        <v>290</v>
      </c>
      <c r="B189" s="228" t="s">
        <v>488</v>
      </c>
      <c r="C189" s="107">
        <v>6</v>
      </c>
      <c r="D189" s="246" t="s">
        <v>488</v>
      </c>
      <c r="E189" s="108">
        <v>4</v>
      </c>
      <c r="F189" s="246">
        <v>18</v>
      </c>
      <c r="G189" s="108">
        <v>11</v>
      </c>
      <c r="H189" s="246">
        <v>32</v>
      </c>
      <c r="I189" s="108">
        <v>18</v>
      </c>
      <c r="J189" s="246">
        <v>36</v>
      </c>
      <c r="K189" s="108">
        <v>6</v>
      </c>
      <c r="L189" s="107">
        <v>13</v>
      </c>
      <c r="M189" s="107" t="s">
        <v>488</v>
      </c>
      <c r="N189" s="246">
        <v>105</v>
      </c>
      <c r="O189" s="107">
        <v>48</v>
      </c>
      <c r="P189" s="238">
        <v>153</v>
      </c>
      <c r="Q189" s="107">
        <v>3078</v>
      </c>
      <c r="R189" s="108">
        <v>921</v>
      </c>
      <c r="S189" s="107">
        <f t="shared" si="4"/>
        <v>4.9707602339181287</v>
      </c>
      <c r="T189" s="107">
        <f t="shared" si="5"/>
        <v>14.549402823018459</v>
      </c>
    </row>
    <row r="190" spans="1:20" ht="12.75" customHeight="1">
      <c r="A190" s="178" t="s">
        <v>291</v>
      </c>
      <c r="B190" s="228">
        <v>4</v>
      </c>
      <c r="C190" s="107" t="s">
        <v>488</v>
      </c>
      <c r="D190" s="246">
        <v>9</v>
      </c>
      <c r="E190" s="108">
        <v>7</v>
      </c>
      <c r="F190" s="246">
        <v>24</v>
      </c>
      <c r="G190" s="108">
        <v>10</v>
      </c>
      <c r="H190" s="246">
        <v>22</v>
      </c>
      <c r="I190" s="108">
        <v>7</v>
      </c>
      <c r="J190" s="246">
        <v>22</v>
      </c>
      <c r="K190" s="108">
        <v>17</v>
      </c>
      <c r="L190" s="107">
        <v>15</v>
      </c>
      <c r="M190" s="107">
        <v>5</v>
      </c>
      <c r="N190" s="246">
        <v>96</v>
      </c>
      <c r="O190" s="107">
        <v>48</v>
      </c>
      <c r="P190" s="238">
        <v>144</v>
      </c>
      <c r="Q190" s="107">
        <v>4556</v>
      </c>
      <c r="R190" s="108">
        <v>1085</v>
      </c>
      <c r="S190" s="107">
        <f t="shared" si="4"/>
        <v>3.1606672519754171</v>
      </c>
      <c r="T190" s="107">
        <f t="shared" si="5"/>
        <v>11.244239631336406</v>
      </c>
    </row>
    <row r="191" spans="1:20" ht="12.75" customHeight="1">
      <c r="A191" s="178" t="s">
        <v>292</v>
      </c>
      <c r="B191" s="228" t="s">
        <v>488</v>
      </c>
      <c r="C191" s="107">
        <v>4</v>
      </c>
      <c r="D191" s="246">
        <v>6</v>
      </c>
      <c r="E191" s="108">
        <v>4</v>
      </c>
      <c r="F191" s="246">
        <v>6</v>
      </c>
      <c r="G191" s="108" t="s">
        <v>488</v>
      </c>
      <c r="H191" s="246">
        <v>17</v>
      </c>
      <c r="I191" s="108">
        <v>4</v>
      </c>
      <c r="J191" s="246">
        <v>13</v>
      </c>
      <c r="K191" s="108" t="s">
        <v>488</v>
      </c>
      <c r="L191" s="107">
        <v>16</v>
      </c>
      <c r="M191" s="107" t="s">
        <v>475</v>
      </c>
      <c r="N191" s="246">
        <v>61</v>
      </c>
      <c r="O191" s="107">
        <v>17</v>
      </c>
      <c r="P191" s="238">
        <v>78</v>
      </c>
      <c r="Q191" s="107">
        <v>2945</v>
      </c>
      <c r="R191" s="108">
        <v>797</v>
      </c>
      <c r="S191" s="107">
        <f t="shared" si="4"/>
        <v>2.6485568760611207</v>
      </c>
      <c r="T191" s="107">
        <f t="shared" si="5"/>
        <v>7.0263488080301126</v>
      </c>
    </row>
    <row r="192" spans="1:20" ht="12.75" customHeight="1">
      <c r="A192" s="178" t="s">
        <v>293</v>
      </c>
      <c r="B192" s="228">
        <v>16</v>
      </c>
      <c r="C192" s="107">
        <v>32</v>
      </c>
      <c r="D192" s="246">
        <v>26</v>
      </c>
      <c r="E192" s="108">
        <v>29</v>
      </c>
      <c r="F192" s="246">
        <v>44</v>
      </c>
      <c r="G192" s="108">
        <v>32</v>
      </c>
      <c r="H192" s="246">
        <v>68</v>
      </c>
      <c r="I192" s="108">
        <v>40</v>
      </c>
      <c r="J192" s="246">
        <v>50</v>
      </c>
      <c r="K192" s="108">
        <v>32</v>
      </c>
      <c r="L192" s="107">
        <v>25</v>
      </c>
      <c r="M192" s="107">
        <v>7</v>
      </c>
      <c r="N192" s="246">
        <v>229</v>
      </c>
      <c r="O192" s="107">
        <v>172</v>
      </c>
      <c r="P192" s="238">
        <v>401</v>
      </c>
      <c r="Q192" s="107">
        <v>11415</v>
      </c>
      <c r="R192" s="108">
        <v>3130</v>
      </c>
      <c r="S192" s="107">
        <f t="shared" si="4"/>
        <v>3.5129215943933421</v>
      </c>
      <c r="T192" s="107">
        <f t="shared" si="5"/>
        <v>9.52076677316294</v>
      </c>
    </row>
    <row r="193" spans="1:20" ht="12.75" customHeight="1">
      <c r="A193" s="178" t="s">
        <v>294</v>
      </c>
      <c r="B193" s="228" t="s">
        <v>488</v>
      </c>
      <c r="C193" s="107">
        <v>5</v>
      </c>
      <c r="D193" s="246">
        <v>4</v>
      </c>
      <c r="E193" s="108" t="s">
        <v>488</v>
      </c>
      <c r="F193" s="246">
        <v>13</v>
      </c>
      <c r="G193" s="108" t="s">
        <v>488</v>
      </c>
      <c r="H193" s="246">
        <v>12</v>
      </c>
      <c r="I193" s="108">
        <v>8</v>
      </c>
      <c r="J193" s="246">
        <v>14</v>
      </c>
      <c r="K193" s="108">
        <v>4</v>
      </c>
      <c r="L193" s="107">
        <v>8</v>
      </c>
      <c r="M193" s="107" t="s">
        <v>488</v>
      </c>
      <c r="N193" s="246">
        <v>53</v>
      </c>
      <c r="O193" s="107">
        <v>22</v>
      </c>
      <c r="P193" s="238">
        <v>75</v>
      </c>
      <c r="Q193" s="107">
        <v>2394</v>
      </c>
      <c r="R193" s="108">
        <v>598</v>
      </c>
      <c r="S193" s="107">
        <f t="shared" si="4"/>
        <v>3.132832080200501</v>
      </c>
      <c r="T193" s="107">
        <f t="shared" si="5"/>
        <v>9.8662207357859533</v>
      </c>
    </row>
    <row r="194" spans="1:20" ht="12.75" customHeight="1">
      <c r="A194" s="178" t="s">
        <v>295</v>
      </c>
      <c r="B194" s="228">
        <v>28</v>
      </c>
      <c r="C194" s="107">
        <v>28</v>
      </c>
      <c r="D194" s="246">
        <v>44</v>
      </c>
      <c r="E194" s="108">
        <v>20</v>
      </c>
      <c r="F194" s="246">
        <v>55</v>
      </c>
      <c r="G194" s="108">
        <v>33</v>
      </c>
      <c r="H194" s="246">
        <v>106</v>
      </c>
      <c r="I194" s="108">
        <v>33</v>
      </c>
      <c r="J194" s="246">
        <v>82</v>
      </c>
      <c r="K194" s="108">
        <v>27</v>
      </c>
      <c r="L194" s="107">
        <v>42</v>
      </c>
      <c r="M194" s="107">
        <v>10</v>
      </c>
      <c r="N194" s="246">
        <v>357</v>
      </c>
      <c r="O194" s="107">
        <v>151</v>
      </c>
      <c r="P194" s="238">
        <v>508</v>
      </c>
      <c r="Q194" s="107">
        <v>12219</v>
      </c>
      <c r="R194" s="108">
        <v>3552</v>
      </c>
      <c r="S194" s="107">
        <f t="shared" si="4"/>
        <v>4.1574596939193063</v>
      </c>
      <c r="T194" s="107">
        <f t="shared" si="5"/>
        <v>10.923423423423422</v>
      </c>
    </row>
    <row r="195" spans="1:20" ht="12.75" customHeight="1">
      <c r="A195" s="178" t="s">
        <v>296</v>
      </c>
      <c r="B195" s="228">
        <v>7</v>
      </c>
      <c r="C195" s="107">
        <v>17</v>
      </c>
      <c r="D195" s="246">
        <v>15</v>
      </c>
      <c r="E195" s="108">
        <v>11</v>
      </c>
      <c r="F195" s="246">
        <v>21</v>
      </c>
      <c r="G195" s="108">
        <v>15</v>
      </c>
      <c r="H195" s="246">
        <v>35</v>
      </c>
      <c r="I195" s="108">
        <v>21</v>
      </c>
      <c r="J195" s="246">
        <v>34</v>
      </c>
      <c r="K195" s="108">
        <v>17</v>
      </c>
      <c r="L195" s="107">
        <v>16</v>
      </c>
      <c r="M195" s="107">
        <v>8</v>
      </c>
      <c r="N195" s="246">
        <v>128</v>
      </c>
      <c r="O195" s="107">
        <v>89</v>
      </c>
      <c r="P195" s="238">
        <v>217</v>
      </c>
      <c r="Q195" s="107">
        <v>5928</v>
      </c>
      <c r="R195" s="108">
        <v>1609</v>
      </c>
      <c r="S195" s="107">
        <f t="shared" si="4"/>
        <v>3.6605937921727394</v>
      </c>
      <c r="T195" s="107">
        <f t="shared" si="5"/>
        <v>10.379117464263517</v>
      </c>
    </row>
    <row r="196" spans="1:20" ht="12.75" customHeight="1">
      <c r="A196" s="178" t="s">
        <v>297</v>
      </c>
      <c r="B196" s="228">
        <v>4</v>
      </c>
      <c r="C196" s="107">
        <v>7</v>
      </c>
      <c r="D196" s="246">
        <v>5</v>
      </c>
      <c r="E196" s="108">
        <v>4</v>
      </c>
      <c r="F196" s="246">
        <v>17</v>
      </c>
      <c r="G196" s="108">
        <v>7</v>
      </c>
      <c r="H196" s="246">
        <v>17</v>
      </c>
      <c r="I196" s="108">
        <v>10</v>
      </c>
      <c r="J196" s="246">
        <v>29</v>
      </c>
      <c r="K196" s="108">
        <v>4</v>
      </c>
      <c r="L196" s="107">
        <v>9</v>
      </c>
      <c r="M196" s="107">
        <v>5</v>
      </c>
      <c r="N196" s="246">
        <v>81</v>
      </c>
      <c r="O196" s="107">
        <v>37</v>
      </c>
      <c r="P196" s="238">
        <v>118</v>
      </c>
      <c r="Q196" s="107">
        <v>3869</v>
      </c>
      <c r="R196" s="108">
        <v>1019</v>
      </c>
      <c r="S196" s="107">
        <f t="shared" si="4"/>
        <v>3.0498836908761953</v>
      </c>
      <c r="T196" s="107">
        <f t="shared" si="5"/>
        <v>9.6172718351324828</v>
      </c>
    </row>
    <row r="197" spans="1:20" ht="12.75" customHeight="1">
      <c r="A197" s="178" t="s">
        <v>298</v>
      </c>
      <c r="B197" s="228" t="s">
        <v>488</v>
      </c>
      <c r="C197" s="107">
        <v>4</v>
      </c>
      <c r="D197" s="246">
        <v>6</v>
      </c>
      <c r="E197" s="108">
        <v>9</v>
      </c>
      <c r="F197" s="246">
        <v>8</v>
      </c>
      <c r="G197" s="108">
        <v>7</v>
      </c>
      <c r="H197" s="246">
        <v>13</v>
      </c>
      <c r="I197" s="108">
        <v>11</v>
      </c>
      <c r="J197" s="246">
        <v>10</v>
      </c>
      <c r="K197" s="108">
        <v>6</v>
      </c>
      <c r="L197" s="107">
        <v>7</v>
      </c>
      <c r="M197" s="107">
        <v>4</v>
      </c>
      <c r="N197" s="246">
        <v>46</v>
      </c>
      <c r="O197" s="107">
        <v>41</v>
      </c>
      <c r="P197" s="238">
        <v>87</v>
      </c>
      <c r="Q197" s="107">
        <v>2528</v>
      </c>
      <c r="R197" s="108">
        <v>618</v>
      </c>
      <c r="S197" s="107">
        <f t="shared" si="4"/>
        <v>3.441455696202532</v>
      </c>
      <c r="T197" s="107">
        <f t="shared" si="5"/>
        <v>10.679611650485436</v>
      </c>
    </row>
    <row r="198" spans="1:20" ht="12.75" customHeight="1">
      <c r="A198" s="178" t="s">
        <v>299</v>
      </c>
      <c r="B198" s="228">
        <v>13</v>
      </c>
      <c r="C198" s="107">
        <v>20</v>
      </c>
      <c r="D198" s="246">
        <v>22</v>
      </c>
      <c r="E198" s="108">
        <v>13</v>
      </c>
      <c r="F198" s="246">
        <v>48</v>
      </c>
      <c r="G198" s="108">
        <v>32</v>
      </c>
      <c r="H198" s="246">
        <v>54</v>
      </c>
      <c r="I198" s="108">
        <v>31</v>
      </c>
      <c r="J198" s="246">
        <v>47</v>
      </c>
      <c r="K198" s="108">
        <v>25</v>
      </c>
      <c r="L198" s="107">
        <v>22</v>
      </c>
      <c r="M198" s="107">
        <v>5</v>
      </c>
      <c r="N198" s="246">
        <v>206</v>
      </c>
      <c r="O198" s="107">
        <v>126</v>
      </c>
      <c r="P198" s="238">
        <v>332</v>
      </c>
      <c r="Q198" s="107">
        <v>9085</v>
      </c>
      <c r="R198" s="108">
        <v>2551</v>
      </c>
      <c r="S198" s="107">
        <f t="shared" ref="S198:S261" si="6">(P198/Q198)*100</f>
        <v>3.6543753439735829</v>
      </c>
      <c r="T198" s="107">
        <f t="shared" ref="T198:T261" si="7">100*(SUM(F198:M198)/R198)</f>
        <v>10.348882791062328</v>
      </c>
    </row>
    <row r="199" spans="1:20" ht="12.75" customHeight="1">
      <c r="A199" s="178" t="s">
        <v>300</v>
      </c>
      <c r="B199" s="228">
        <v>5</v>
      </c>
      <c r="C199" s="107">
        <v>12</v>
      </c>
      <c r="D199" s="246">
        <v>8</v>
      </c>
      <c r="E199" s="108">
        <v>9</v>
      </c>
      <c r="F199" s="246">
        <v>17</v>
      </c>
      <c r="G199" s="108">
        <v>18</v>
      </c>
      <c r="H199" s="246">
        <v>26</v>
      </c>
      <c r="I199" s="108">
        <v>13</v>
      </c>
      <c r="J199" s="246">
        <v>20</v>
      </c>
      <c r="K199" s="108">
        <v>4</v>
      </c>
      <c r="L199" s="107">
        <v>14</v>
      </c>
      <c r="M199" s="107">
        <v>4</v>
      </c>
      <c r="N199" s="246">
        <v>90</v>
      </c>
      <c r="O199" s="107">
        <v>60</v>
      </c>
      <c r="P199" s="238">
        <v>150</v>
      </c>
      <c r="Q199" s="107">
        <v>3350</v>
      </c>
      <c r="R199" s="108">
        <v>986</v>
      </c>
      <c r="S199" s="107">
        <f t="shared" si="6"/>
        <v>4.4776119402985071</v>
      </c>
      <c r="T199" s="107">
        <f t="shared" si="7"/>
        <v>11.76470588235294</v>
      </c>
    </row>
    <row r="200" spans="1:20" ht="12.75" customHeight="1">
      <c r="A200" s="178" t="s">
        <v>301</v>
      </c>
      <c r="B200" s="228">
        <v>5</v>
      </c>
      <c r="C200" s="107" t="s">
        <v>488</v>
      </c>
      <c r="D200" s="246" t="s">
        <v>488</v>
      </c>
      <c r="E200" s="108">
        <v>5</v>
      </c>
      <c r="F200" s="246">
        <v>11</v>
      </c>
      <c r="G200" s="108">
        <v>5</v>
      </c>
      <c r="H200" s="246">
        <v>25</v>
      </c>
      <c r="I200" s="108">
        <v>9</v>
      </c>
      <c r="J200" s="246">
        <v>16</v>
      </c>
      <c r="K200" s="108" t="s">
        <v>488</v>
      </c>
      <c r="L200" s="107">
        <v>7</v>
      </c>
      <c r="M200" s="107" t="s">
        <v>488</v>
      </c>
      <c r="N200" s="246">
        <v>67</v>
      </c>
      <c r="O200" s="107">
        <v>27</v>
      </c>
      <c r="P200" s="238">
        <v>94</v>
      </c>
      <c r="Q200" s="107">
        <v>3328</v>
      </c>
      <c r="R200" s="108">
        <v>817</v>
      </c>
      <c r="S200" s="107">
        <f t="shared" si="6"/>
        <v>2.8245192307692308</v>
      </c>
      <c r="T200" s="107">
        <f t="shared" si="7"/>
        <v>8.9351285189718475</v>
      </c>
    </row>
    <row r="201" spans="1:20" ht="14.25" customHeight="1">
      <c r="A201" s="176" t="s">
        <v>302</v>
      </c>
      <c r="B201" s="177">
        <v>127</v>
      </c>
      <c r="C201" s="177">
        <v>129</v>
      </c>
      <c r="D201" s="244">
        <v>156</v>
      </c>
      <c r="E201" s="185">
        <v>129</v>
      </c>
      <c r="F201" s="244">
        <v>259</v>
      </c>
      <c r="G201" s="185">
        <v>182</v>
      </c>
      <c r="H201" s="244">
        <v>465</v>
      </c>
      <c r="I201" s="185">
        <v>170</v>
      </c>
      <c r="J201" s="244">
        <v>442</v>
      </c>
      <c r="K201" s="185">
        <v>137</v>
      </c>
      <c r="L201" s="177">
        <v>223</v>
      </c>
      <c r="M201" s="177">
        <v>70</v>
      </c>
      <c r="N201" s="244">
        <v>1672</v>
      </c>
      <c r="O201" s="177">
        <v>817</v>
      </c>
      <c r="P201" s="245">
        <v>2489</v>
      </c>
      <c r="Q201" s="177">
        <v>68768</v>
      </c>
      <c r="R201" s="185">
        <v>19021</v>
      </c>
      <c r="S201" s="177">
        <f t="shared" si="6"/>
        <v>3.6194160074453232</v>
      </c>
      <c r="T201" s="177">
        <f t="shared" si="7"/>
        <v>10.241312233846802</v>
      </c>
    </row>
    <row r="202" spans="1:20" ht="12.75" customHeight="1">
      <c r="A202" s="178" t="s">
        <v>303</v>
      </c>
      <c r="B202" s="228">
        <v>23</v>
      </c>
      <c r="C202" s="107">
        <v>13</v>
      </c>
      <c r="D202" s="246">
        <v>17</v>
      </c>
      <c r="E202" s="108">
        <v>25</v>
      </c>
      <c r="F202" s="246">
        <v>30</v>
      </c>
      <c r="G202" s="108">
        <v>19</v>
      </c>
      <c r="H202" s="246">
        <v>69</v>
      </c>
      <c r="I202" s="108">
        <v>16</v>
      </c>
      <c r="J202" s="246">
        <v>57</v>
      </c>
      <c r="K202" s="108">
        <v>21</v>
      </c>
      <c r="L202" s="107">
        <v>42</v>
      </c>
      <c r="M202" s="107">
        <v>4</v>
      </c>
      <c r="N202" s="246">
        <v>238</v>
      </c>
      <c r="O202" s="107">
        <v>98</v>
      </c>
      <c r="P202" s="238">
        <v>336</v>
      </c>
      <c r="Q202" s="107">
        <v>6920</v>
      </c>
      <c r="R202" s="108">
        <v>1952</v>
      </c>
      <c r="S202" s="107">
        <f t="shared" si="6"/>
        <v>4.8554913294797686</v>
      </c>
      <c r="T202" s="107">
        <f t="shared" si="7"/>
        <v>13.217213114754097</v>
      </c>
    </row>
    <row r="203" spans="1:20" ht="12.75" customHeight="1">
      <c r="A203" s="178" t="s">
        <v>304</v>
      </c>
      <c r="B203" s="228" t="s">
        <v>488</v>
      </c>
      <c r="C203" s="107">
        <v>5</v>
      </c>
      <c r="D203" s="246" t="s">
        <v>488</v>
      </c>
      <c r="E203" s="108" t="s">
        <v>488</v>
      </c>
      <c r="F203" s="246">
        <v>11</v>
      </c>
      <c r="G203" s="108">
        <v>6</v>
      </c>
      <c r="H203" s="246">
        <v>18</v>
      </c>
      <c r="I203" s="108">
        <v>10</v>
      </c>
      <c r="J203" s="246">
        <v>13</v>
      </c>
      <c r="K203" s="108">
        <v>6</v>
      </c>
      <c r="L203" s="107">
        <v>5</v>
      </c>
      <c r="M203" s="107">
        <v>5</v>
      </c>
      <c r="N203" s="246">
        <v>53</v>
      </c>
      <c r="O203" s="107">
        <v>34</v>
      </c>
      <c r="P203" s="238">
        <v>87</v>
      </c>
      <c r="Q203" s="107">
        <v>2132</v>
      </c>
      <c r="R203" s="108">
        <v>586</v>
      </c>
      <c r="S203" s="107">
        <f t="shared" si="6"/>
        <v>4.080675422138837</v>
      </c>
      <c r="T203" s="107">
        <f t="shared" si="7"/>
        <v>12.627986348122866</v>
      </c>
    </row>
    <row r="204" spans="1:20" ht="12.75" customHeight="1">
      <c r="A204" s="178" t="s">
        <v>305</v>
      </c>
      <c r="B204" s="228">
        <v>7</v>
      </c>
      <c r="C204" s="107">
        <v>13</v>
      </c>
      <c r="D204" s="246">
        <v>7</v>
      </c>
      <c r="E204" s="108" t="s">
        <v>488</v>
      </c>
      <c r="F204" s="246">
        <v>17</v>
      </c>
      <c r="G204" s="108">
        <v>15</v>
      </c>
      <c r="H204" s="246">
        <v>20</v>
      </c>
      <c r="I204" s="108">
        <v>9</v>
      </c>
      <c r="J204" s="246">
        <v>23</v>
      </c>
      <c r="K204" s="108">
        <v>6</v>
      </c>
      <c r="L204" s="107">
        <v>7</v>
      </c>
      <c r="M204" s="107">
        <v>5</v>
      </c>
      <c r="N204" s="246">
        <v>81</v>
      </c>
      <c r="O204" s="107">
        <v>50</v>
      </c>
      <c r="P204" s="238">
        <v>131</v>
      </c>
      <c r="Q204" s="107">
        <v>2980</v>
      </c>
      <c r="R204" s="108">
        <v>851</v>
      </c>
      <c r="S204" s="107">
        <f t="shared" si="6"/>
        <v>4.3959731543624159</v>
      </c>
      <c r="T204" s="107">
        <f t="shared" si="7"/>
        <v>11.985898942420683</v>
      </c>
    </row>
    <row r="205" spans="1:20" ht="12.75" customHeight="1">
      <c r="A205" s="178" t="s">
        <v>306</v>
      </c>
      <c r="B205" s="228" t="s">
        <v>488</v>
      </c>
      <c r="C205" s="107" t="s">
        <v>488</v>
      </c>
      <c r="D205" s="246" t="s">
        <v>488</v>
      </c>
      <c r="E205" s="108" t="s">
        <v>488</v>
      </c>
      <c r="F205" s="246" t="s">
        <v>488</v>
      </c>
      <c r="G205" s="108" t="s">
        <v>488</v>
      </c>
      <c r="H205" s="246">
        <v>6</v>
      </c>
      <c r="I205" s="108" t="s">
        <v>488</v>
      </c>
      <c r="J205" s="246">
        <v>4</v>
      </c>
      <c r="K205" s="108">
        <v>0</v>
      </c>
      <c r="L205" s="107" t="s">
        <v>488</v>
      </c>
      <c r="M205" s="107" t="s">
        <v>488</v>
      </c>
      <c r="N205" s="246">
        <v>19</v>
      </c>
      <c r="O205" s="107">
        <v>9</v>
      </c>
      <c r="P205" s="238">
        <v>28</v>
      </c>
      <c r="Q205" s="107">
        <v>2686</v>
      </c>
      <c r="R205" s="108">
        <v>719</v>
      </c>
      <c r="S205" s="107">
        <f t="shared" si="6"/>
        <v>1.0424422933730455</v>
      </c>
      <c r="T205" s="107">
        <f t="shared" si="7"/>
        <v>1.3908205841446455</v>
      </c>
    </row>
    <row r="206" spans="1:20" ht="12.75" customHeight="1">
      <c r="A206" s="178" t="s">
        <v>307</v>
      </c>
      <c r="B206" s="228" t="s">
        <v>488</v>
      </c>
      <c r="C206" s="107" t="s">
        <v>488</v>
      </c>
      <c r="D206" s="246">
        <v>6</v>
      </c>
      <c r="E206" s="108">
        <v>4</v>
      </c>
      <c r="F206" s="246">
        <v>9</v>
      </c>
      <c r="G206" s="108" t="s">
        <v>488</v>
      </c>
      <c r="H206" s="246">
        <v>12</v>
      </c>
      <c r="I206" s="108">
        <v>5</v>
      </c>
      <c r="J206" s="246">
        <v>12</v>
      </c>
      <c r="K206" s="108" t="s">
        <v>488</v>
      </c>
      <c r="L206" s="107">
        <v>6</v>
      </c>
      <c r="M206" s="107">
        <v>4</v>
      </c>
      <c r="N206" s="246">
        <v>46</v>
      </c>
      <c r="O206" s="107">
        <v>20</v>
      </c>
      <c r="P206" s="238">
        <v>66</v>
      </c>
      <c r="Q206" s="107">
        <v>2409</v>
      </c>
      <c r="R206" s="108">
        <v>633</v>
      </c>
      <c r="S206" s="107">
        <f t="shared" si="6"/>
        <v>2.7397260273972601</v>
      </c>
      <c r="T206" s="107">
        <f t="shared" si="7"/>
        <v>7.5829383886255926</v>
      </c>
    </row>
    <row r="207" spans="1:20" ht="12.75" customHeight="1">
      <c r="A207" s="178" t="s">
        <v>308</v>
      </c>
      <c r="B207" s="228">
        <v>4</v>
      </c>
      <c r="C207" s="107">
        <v>4</v>
      </c>
      <c r="D207" s="246">
        <v>7</v>
      </c>
      <c r="E207" s="108">
        <v>6</v>
      </c>
      <c r="F207" s="246">
        <v>11</v>
      </c>
      <c r="G207" s="108">
        <v>9</v>
      </c>
      <c r="H207" s="246">
        <v>24</v>
      </c>
      <c r="I207" s="108">
        <v>8</v>
      </c>
      <c r="J207" s="246">
        <v>21</v>
      </c>
      <c r="K207" s="108">
        <v>11</v>
      </c>
      <c r="L207" s="107">
        <v>9</v>
      </c>
      <c r="M207" s="107" t="s">
        <v>488</v>
      </c>
      <c r="N207" s="246">
        <v>76</v>
      </c>
      <c r="O207" s="107">
        <v>41</v>
      </c>
      <c r="P207" s="238">
        <v>117</v>
      </c>
      <c r="Q207" s="107">
        <v>3498</v>
      </c>
      <c r="R207" s="108">
        <v>1023</v>
      </c>
      <c r="S207" s="107">
        <f t="shared" si="6"/>
        <v>3.3447684391080617</v>
      </c>
      <c r="T207" s="107">
        <f t="shared" si="7"/>
        <v>9.0909090909090917</v>
      </c>
    </row>
    <row r="208" spans="1:20" ht="12.75" customHeight="1">
      <c r="A208" s="178" t="s">
        <v>309</v>
      </c>
      <c r="B208" s="228">
        <v>10</v>
      </c>
      <c r="C208" s="107">
        <v>10</v>
      </c>
      <c r="D208" s="246">
        <v>5</v>
      </c>
      <c r="E208" s="108">
        <v>4</v>
      </c>
      <c r="F208" s="246">
        <v>15</v>
      </c>
      <c r="G208" s="108">
        <v>10</v>
      </c>
      <c r="H208" s="246">
        <v>17</v>
      </c>
      <c r="I208" s="108">
        <v>10</v>
      </c>
      <c r="J208" s="246">
        <v>10</v>
      </c>
      <c r="K208" s="108">
        <v>7</v>
      </c>
      <c r="L208" s="107">
        <v>5</v>
      </c>
      <c r="M208" s="107" t="s">
        <v>488</v>
      </c>
      <c r="N208" s="246">
        <v>62</v>
      </c>
      <c r="O208" s="107">
        <v>44</v>
      </c>
      <c r="P208" s="238">
        <v>106</v>
      </c>
      <c r="Q208" s="107">
        <v>3312</v>
      </c>
      <c r="R208" s="108">
        <v>835</v>
      </c>
      <c r="S208" s="107">
        <f t="shared" si="6"/>
        <v>3.2004830917874401</v>
      </c>
      <c r="T208" s="107">
        <f t="shared" si="7"/>
        <v>8.8622754491017961</v>
      </c>
    </row>
    <row r="209" spans="1:20" ht="12.75" customHeight="1">
      <c r="A209" s="178" t="s">
        <v>310</v>
      </c>
      <c r="B209" s="228">
        <v>36</v>
      </c>
      <c r="C209" s="107">
        <v>32</v>
      </c>
      <c r="D209" s="246">
        <v>49</v>
      </c>
      <c r="E209" s="108">
        <v>35</v>
      </c>
      <c r="F209" s="246">
        <v>65</v>
      </c>
      <c r="G209" s="108">
        <v>51</v>
      </c>
      <c r="H209" s="246">
        <v>146</v>
      </c>
      <c r="I209" s="108">
        <v>43</v>
      </c>
      <c r="J209" s="246">
        <v>144</v>
      </c>
      <c r="K209" s="108">
        <v>30</v>
      </c>
      <c r="L209" s="107">
        <v>67</v>
      </c>
      <c r="M209" s="107">
        <v>15</v>
      </c>
      <c r="N209" s="246">
        <v>507</v>
      </c>
      <c r="O209" s="107">
        <v>206</v>
      </c>
      <c r="P209" s="238">
        <v>713</v>
      </c>
      <c r="Q209" s="107">
        <v>19520</v>
      </c>
      <c r="R209" s="108">
        <v>5445</v>
      </c>
      <c r="S209" s="107">
        <f t="shared" si="6"/>
        <v>3.6526639344262293</v>
      </c>
      <c r="T209" s="107">
        <f t="shared" si="7"/>
        <v>10.303030303030303</v>
      </c>
    </row>
    <row r="210" spans="1:20" ht="12.75" customHeight="1">
      <c r="A210" s="178" t="s">
        <v>311</v>
      </c>
      <c r="B210" s="228">
        <v>4</v>
      </c>
      <c r="C210" s="107" t="s">
        <v>488</v>
      </c>
      <c r="D210" s="246" t="s">
        <v>488</v>
      </c>
      <c r="E210" s="108">
        <v>4</v>
      </c>
      <c r="F210" s="246">
        <v>10</v>
      </c>
      <c r="G210" s="108">
        <v>9</v>
      </c>
      <c r="H210" s="246">
        <v>15</v>
      </c>
      <c r="I210" s="108" t="s">
        <v>488</v>
      </c>
      <c r="J210" s="246">
        <v>15</v>
      </c>
      <c r="K210" s="108" t="s">
        <v>488</v>
      </c>
      <c r="L210" s="107">
        <v>6</v>
      </c>
      <c r="M210" s="107" t="s">
        <v>488</v>
      </c>
      <c r="N210" s="246">
        <v>51</v>
      </c>
      <c r="O210" s="107">
        <v>21</v>
      </c>
      <c r="P210" s="238">
        <v>72</v>
      </c>
      <c r="Q210" s="107">
        <v>3008</v>
      </c>
      <c r="R210" s="108">
        <v>800</v>
      </c>
      <c r="S210" s="107">
        <f t="shared" si="6"/>
        <v>2.3936170212765959</v>
      </c>
      <c r="T210" s="107">
        <f t="shared" si="7"/>
        <v>6.8750000000000009</v>
      </c>
    </row>
    <row r="211" spans="1:20" ht="12.75" customHeight="1">
      <c r="A211" s="178" t="s">
        <v>312</v>
      </c>
      <c r="B211" s="228">
        <v>11</v>
      </c>
      <c r="C211" s="107">
        <v>23</v>
      </c>
      <c r="D211" s="246">
        <v>15</v>
      </c>
      <c r="E211" s="108">
        <v>19</v>
      </c>
      <c r="F211" s="246">
        <v>28</v>
      </c>
      <c r="G211" s="108">
        <v>13</v>
      </c>
      <c r="H211" s="246">
        <v>44</v>
      </c>
      <c r="I211" s="108">
        <v>20</v>
      </c>
      <c r="J211" s="246">
        <v>30</v>
      </c>
      <c r="K211" s="108">
        <v>13</v>
      </c>
      <c r="L211" s="107">
        <v>22</v>
      </c>
      <c r="M211" s="107">
        <v>12</v>
      </c>
      <c r="N211" s="246">
        <v>150</v>
      </c>
      <c r="O211" s="107">
        <v>100</v>
      </c>
      <c r="P211" s="238">
        <v>250</v>
      </c>
      <c r="Q211" s="107">
        <v>6488</v>
      </c>
      <c r="R211" s="108">
        <v>1739</v>
      </c>
      <c r="S211" s="107">
        <f t="shared" si="6"/>
        <v>3.8532675709001234</v>
      </c>
      <c r="T211" s="107">
        <f t="shared" si="7"/>
        <v>10.46578493387004</v>
      </c>
    </row>
    <row r="212" spans="1:20" ht="12.75" customHeight="1">
      <c r="A212" s="178" t="s">
        <v>313</v>
      </c>
      <c r="B212" s="228">
        <v>0</v>
      </c>
      <c r="C212" s="107" t="s">
        <v>488</v>
      </c>
      <c r="D212" s="246">
        <v>4</v>
      </c>
      <c r="E212" s="108">
        <v>0</v>
      </c>
      <c r="F212" s="246" t="s">
        <v>488</v>
      </c>
      <c r="G212" s="108">
        <v>4</v>
      </c>
      <c r="H212" s="246">
        <v>5</v>
      </c>
      <c r="I212" s="108" t="s">
        <v>488</v>
      </c>
      <c r="J212" s="246">
        <v>9</v>
      </c>
      <c r="K212" s="108" t="s">
        <v>488</v>
      </c>
      <c r="L212" s="107" t="s">
        <v>488</v>
      </c>
      <c r="M212" s="107" t="s">
        <v>475</v>
      </c>
      <c r="N212" s="246">
        <v>22</v>
      </c>
      <c r="O212" s="107">
        <v>7</v>
      </c>
      <c r="P212" s="238">
        <v>29</v>
      </c>
      <c r="Q212" s="107">
        <v>1061</v>
      </c>
      <c r="R212" s="108">
        <v>352</v>
      </c>
      <c r="S212" s="107">
        <f t="shared" si="6"/>
        <v>2.7332704995287465</v>
      </c>
      <c r="T212" s="107">
        <f t="shared" si="7"/>
        <v>5.1136363636363642</v>
      </c>
    </row>
    <row r="213" spans="1:20" ht="12.75" customHeight="1">
      <c r="A213" s="178" t="s">
        <v>314</v>
      </c>
      <c r="B213" s="228">
        <v>0</v>
      </c>
      <c r="C213" s="107" t="s">
        <v>488</v>
      </c>
      <c r="D213" s="246">
        <v>4</v>
      </c>
      <c r="E213" s="108" t="s">
        <v>488</v>
      </c>
      <c r="F213" s="246" t="s">
        <v>488</v>
      </c>
      <c r="G213" s="108">
        <v>6</v>
      </c>
      <c r="H213" s="246">
        <v>6</v>
      </c>
      <c r="I213" s="108" t="s">
        <v>488</v>
      </c>
      <c r="J213" s="246">
        <v>10</v>
      </c>
      <c r="K213" s="108" t="s">
        <v>488</v>
      </c>
      <c r="L213" s="107" t="s">
        <v>475</v>
      </c>
      <c r="M213" s="107" t="s">
        <v>475</v>
      </c>
      <c r="N213" s="246">
        <v>23</v>
      </c>
      <c r="O213" s="107">
        <v>15</v>
      </c>
      <c r="P213" s="238">
        <v>38</v>
      </c>
      <c r="Q213" s="107">
        <v>1180</v>
      </c>
      <c r="R213" s="108">
        <v>251</v>
      </c>
      <c r="S213" s="107">
        <f t="shared" si="6"/>
        <v>3.2203389830508473</v>
      </c>
      <c r="T213" s="107">
        <f t="shared" si="7"/>
        <v>8.7649402390438258</v>
      </c>
    </row>
    <row r="214" spans="1:20" ht="12.75" customHeight="1">
      <c r="A214" s="178" t="s">
        <v>315</v>
      </c>
      <c r="B214" s="228">
        <v>7</v>
      </c>
      <c r="C214" s="107">
        <v>7</v>
      </c>
      <c r="D214" s="246">
        <v>12</v>
      </c>
      <c r="E214" s="108">
        <v>10</v>
      </c>
      <c r="F214" s="246">
        <v>18</v>
      </c>
      <c r="G214" s="108">
        <v>11</v>
      </c>
      <c r="H214" s="246">
        <v>21</v>
      </c>
      <c r="I214" s="108">
        <v>13</v>
      </c>
      <c r="J214" s="246">
        <v>21</v>
      </c>
      <c r="K214" s="108">
        <v>8</v>
      </c>
      <c r="L214" s="107">
        <v>11</v>
      </c>
      <c r="M214" s="107" t="s">
        <v>488</v>
      </c>
      <c r="N214" s="246">
        <v>90</v>
      </c>
      <c r="O214" s="107">
        <v>52</v>
      </c>
      <c r="P214" s="238">
        <v>142</v>
      </c>
      <c r="Q214" s="107">
        <v>3387</v>
      </c>
      <c r="R214" s="108">
        <v>925</v>
      </c>
      <c r="S214" s="107">
        <f t="shared" si="6"/>
        <v>4.1925007381163271</v>
      </c>
      <c r="T214" s="107">
        <f t="shared" si="7"/>
        <v>11.135135135135135</v>
      </c>
    </row>
    <row r="215" spans="1:20" ht="12.75" customHeight="1">
      <c r="A215" s="178" t="s">
        <v>316</v>
      </c>
      <c r="B215" s="228">
        <v>11</v>
      </c>
      <c r="C215" s="107">
        <v>4</v>
      </c>
      <c r="D215" s="246">
        <v>9</v>
      </c>
      <c r="E215" s="108">
        <v>5</v>
      </c>
      <c r="F215" s="246">
        <v>20</v>
      </c>
      <c r="G215" s="108">
        <v>11</v>
      </c>
      <c r="H215" s="246">
        <v>22</v>
      </c>
      <c r="I215" s="108">
        <v>10</v>
      </c>
      <c r="J215" s="246">
        <v>36</v>
      </c>
      <c r="K215" s="108">
        <v>13</v>
      </c>
      <c r="L215" s="107">
        <v>17</v>
      </c>
      <c r="M215" s="107">
        <v>6</v>
      </c>
      <c r="N215" s="246">
        <v>115</v>
      </c>
      <c r="O215" s="107">
        <v>49</v>
      </c>
      <c r="P215" s="238">
        <v>164</v>
      </c>
      <c r="Q215" s="107">
        <v>4264</v>
      </c>
      <c r="R215" s="108">
        <v>1268</v>
      </c>
      <c r="S215" s="107">
        <f t="shared" si="6"/>
        <v>3.8461538461538463</v>
      </c>
      <c r="T215" s="107">
        <f t="shared" si="7"/>
        <v>10.646687697160884</v>
      </c>
    </row>
    <row r="216" spans="1:20" ht="12.75" customHeight="1">
      <c r="A216" s="178" t="s">
        <v>317</v>
      </c>
      <c r="B216" s="228" t="s">
        <v>488</v>
      </c>
      <c r="C216" s="107">
        <v>6</v>
      </c>
      <c r="D216" s="246">
        <v>6</v>
      </c>
      <c r="E216" s="108" t="s">
        <v>488</v>
      </c>
      <c r="F216" s="246">
        <v>7</v>
      </c>
      <c r="G216" s="108">
        <v>9</v>
      </c>
      <c r="H216" s="246">
        <v>14</v>
      </c>
      <c r="I216" s="108">
        <v>5</v>
      </c>
      <c r="J216" s="246">
        <v>17</v>
      </c>
      <c r="K216" s="108">
        <v>8</v>
      </c>
      <c r="L216" s="107">
        <v>11</v>
      </c>
      <c r="M216" s="107" t="s">
        <v>488</v>
      </c>
      <c r="N216" s="246">
        <v>58</v>
      </c>
      <c r="O216" s="107">
        <v>32</v>
      </c>
      <c r="P216" s="238">
        <v>90</v>
      </c>
      <c r="Q216" s="107">
        <v>3408</v>
      </c>
      <c r="R216" s="108">
        <v>957</v>
      </c>
      <c r="S216" s="107">
        <f t="shared" si="6"/>
        <v>2.640845070422535</v>
      </c>
      <c r="T216" s="107">
        <f t="shared" si="7"/>
        <v>7.4190177638453498</v>
      </c>
    </row>
    <row r="217" spans="1:20" ht="12.75" customHeight="1">
      <c r="A217" s="178" t="s">
        <v>318</v>
      </c>
      <c r="B217" s="228">
        <v>5</v>
      </c>
      <c r="C217" s="107" t="s">
        <v>488</v>
      </c>
      <c r="D217" s="246">
        <v>8</v>
      </c>
      <c r="E217" s="108">
        <v>6</v>
      </c>
      <c r="F217" s="246">
        <v>12</v>
      </c>
      <c r="G217" s="108">
        <v>5</v>
      </c>
      <c r="H217" s="246">
        <v>26</v>
      </c>
      <c r="I217" s="108">
        <v>13</v>
      </c>
      <c r="J217" s="246">
        <v>20</v>
      </c>
      <c r="K217" s="108">
        <v>8</v>
      </c>
      <c r="L217" s="107">
        <v>10</v>
      </c>
      <c r="M217" s="107">
        <v>4</v>
      </c>
      <c r="N217" s="246">
        <v>81</v>
      </c>
      <c r="O217" s="107">
        <v>39</v>
      </c>
      <c r="P217" s="238">
        <v>120</v>
      </c>
      <c r="Q217" s="107">
        <v>2515</v>
      </c>
      <c r="R217" s="108">
        <v>685</v>
      </c>
      <c r="S217" s="107">
        <f t="shared" si="6"/>
        <v>4.7713717693836974</v>
      </c>
      <c r="T217" s="107">
        <f t="shared" si="7"/>
        <v>14.306569343065693</v>
      </c>
    </row>
    <row r="218" spans="1:20" ht="14.25" customHeight="1">
      <c r="A218" s="176" t="s">
        <v>319</v>
      </c>
      <c r="B218" s="177">
        <v>102</v>
      </c>
      <c r="C218" s="177">
        <v>110</v>
      </c>
      <c r="D218" s="244">
        <v>139</v>
      </c>
      <c r="E218" s="185">
        <v>144</v>
      </c>
      <c r="F218" s="244">
        <v>237</v>
      </c>
      <c r="G218" s="185">
        <v>125</v>
      </c>
      <c r="H218" s="244">
        <v>322</v>
      </c>
      <c r="I218" s="185">
        <v>152</v>
      </c>
      <c r="J218" s="244">
        <v>364</v>
      </c>
      <c r="K218" s="185">
        <v>104</v>
      </c>
      <c r="L218" s="177">
        <v>233</v>
      </c>
      <c r="M218" s="177">
        <v>51</v>
      </c>
      <c r="N218" s="244">
        <v>1397</v>
      </c>
      <c r="O218" s="177">
        <v>686</v>
      </c>
      <c r="P218" s="245">
        <v>2083</v>
      </c>
      <c r="Q218" s="177">
        <v>66103</v>
      </c>
      <c r="R218" s="185">
        <v>17078</v>
      </c>
      <c r="S218" s="177">
        <f t="shared" si="6"/>
        <v>3.1511429133322242</v>
      </c>
      <c r="T218" s="177">
        <f t="shared" si="7"/>
        <v>9.2985127064059014</v>
      </c>
    </row>
    <row r="219" spans="1:20" ht="12.75" customHeight="1">
      <c r="A219" s="178" t="s">
        <v>320</v>
      </c>
      <c r="B219" s="228" t="s">
        <v>488</v>
      </c>
      <c r="C219" s="107">
        <v>8</v>
      </c>
      <c r="D219" s="246">
        <v>11</v>
      </c>
      <c r="E219" s="108">
        <v>6</v>
      </c>
      <c r="F219" s="246">
        <v>17</v>
      </c>
      <c r="G219" s="108" t="s">
        <v>488</v>
      </c>
      <c r="H219" s="246">
        <v>16</v>
      </c>
      <c r="I219" s="108">
        <v>6</v>
      </c>
      <c r="J219" s="246">
        <v>12</v>
      </c>
      <c r="K219" s="108">
        <v>4</v>
      </c>
      <c r="L219" s="107">
        <v>9</v>
      </c>
      <c r="M219" s="107" t="s">
        <v>488</v>
      </c>
      <c r="N219" s="246">
        <v>66</v>
      </c>
      <c r="O219" s="107">
        <v>30</v>
      </c>
      <c r="P219" s="238">
        <v>96</v>
      </c>
      <c r="Q219" s="107">
        <v>3338</v>
      </c>
      <c r="R219" s="108">
        <v>779</v>
      </c>
      <c r="S219" s="107">
        <f t="shared" si="6"/>
        <v>2.8759736369083284</v>
      </c>
      <c r="T219" s="107">
        <f t="shared" si="7"/>
        <v>8.2156611039794605</v>
      </c>
    </row>
    <row r="220" spans="1:20" ht="12.75" customHeight="1">
      <c r="A220" s="178" t="s">
        <v>321</v>
      </c>
      <c r="B220" s="228" t="s">
        <v>488</v>
      </c>
      <c r="C220" s="107">
        <v>6</v>
      </c>
      <c r="D220" s="246">
        <v>7</v>
      </c>
      <c r="E220" s="108">
        <v>5</v>
      </c>
      <c r="F220" s="246">
        <v>14</v>
      </c>
      <c r="G220" s="108">
        <v>6</v>
      </c>
      <c r="H220" s="246">
        <v>20</v>
      </c>
      <c r="I220" s="108">
        <v>13</v>
      </c>
      <c r="J220" s="246">
        <v>6</v>
      </c>
      <c r="K220" s="108">
        <v>5</v>
      </c>
      <c r="L220" s="107">
        <v>6</v>
      </c>
      <c r="M220" s="107">
        <v>4</v>
      </c>
      <c r="N220" s="246">
        <v>56</v>
      </c>
      <c r="O220" s="107">
        <v>39</v>
      </c>
      <c r="P220" s="238">
        <v>95</v>
      </c>
      <c r="Q220" s="107">
        <v>2718</v>
      </c>
      <c r="R220" s="108">
        <v>719</v>
      </c>
      <c r="S220" s="107">
        <f t="shared" si="6"/>
        <v>3.495217071376012</v>
      </c>
      <c r="T220" s="107">
        <f t="shared" si="7"/>
        <v>10.292072322670375</v>
      </c>
    </row>
    <row r="221" spans="1:20" ht="12.75" customHeight="1">
      <c r="A221" s="178" t="s">
        <v>322</v>
      </c>
      <c r="B221" s="228">
        <v>5</v>
      </c>
      <c r="C221" s="107" t="s">
        <v>488</v>
      </c>
      <c r="D221" s="246">
        <v>4</v>
      </c>
      <c r="E221" s="108">
        <v>8</v>
      </c>
      <c r="F221" s="246">
        <v>10</v>
      </c>
      <c r="G221" s="108">
        <v>5</v>
      </c>
      <c r="H221" s="246">
        <v>11</v>
      </c>
      <c r="I221" s="108">
        <v>7</v>
      </c>
      <c r="J221" s="246">
        <v>14</v>
      </c>
      <c r="K221" s="108" t="s">
        <v>488</v>
      </c>
      <c r="L221" s="107">
        <v>9</v>
      </c>
      <c r="M221" s="107" t="s">
        <v>488</v>
      </c>
      <c r="N221" s="246">
        <v>53</v>
      </c>
      <c r="O221" s="107">
        <v>26</v>
      </c>
      <c r="P221" s="238">
        <v>79</v>
      </c>
      <c r="Q221" s="107">
        <v>3665</v>
      </c>
      <c r="R221" s="108">
        <v>898</v>
      </c>
      <c r="S221" s="107">
        <f t="shared" si="6"/>
        <v>2.1555252387448842</v>
      </c>
      <c r="T221" s="107">
        <f t="shared" si="7"/>
        <v>6.2360801781737196</v>
      </c>
    </row>
    <row r="222" spans="1:20" ht="12.75" customHeight="1">
      <c r="A222" s="178" t="s">
        <v>323</v>
      </c>
      <c r="B222" s="228" t="s">
        <v>488</v>
      </c>
      <c r="C222" s="107">
        <v>6</v>
      </c>
      <c r="D222" s="246">
        <v>6</v>
      </c>
      <c r="E222" s="108">
        <v>8</v>
      </c>
      <c r="F222" s="246">
        <v>5</v>
      </c>
      <c r="G222" s="108" t="s">
        <v>488</v>
      </c>
      <c r="H222" s="246">
        <v>9</v>
      </c>
      <c r="I222" s="108">
        <v>7</v>
      </c>
      <c r="J222" s="246">
        <v>8</v>
      </c>
      <c r="K222" s="108">
        <v>7</v>
      </c>
      <c r="L222" s="107">
        <v>4</v>
      </c>
      <c r="M222" s="107" t="s">
        <v>488</v>
      </c>
      <c r="N222" s="246">
        <v>33</v>
      </c>
      <c r="O222" s="107">
        <v>30</v>
      </c>
      <c r="P222" s="238">
        <v>63</v>
      </c>
      <c r="Q222" s="107">
        <v>1993</v>
      </c>
      <c r="R222" s="108">
        <v>592</v>
      </c>
      <c r="S222" s="107">
        <f t="shared" si="6"/>
        <v>3.1610637230306069</v>
      </c>
      <c r="T222" s="107">
        <f t="shared" si="7"/>
        <v>6.756756756756757</v>
      </c>
    </row>
    <row r="223" spans="1:20" ht="12.75" customHeight="1">
      <c r="A223" s="178" t="s">
        <v>324</v>
      </c>
      <c r="B223" s="228">
        <v>4</v>
      </c>
      <c r="C223" s="107">
        <v>4</v>
      </c>
      <c r="D223" s="246">
        <v>7</v>
      </c>
      <c r="E223" s="108">
        <v>9</v>
      </c>
      <c r="F223" s="246">
        <v>20</v>
      </c>
      <c r="G223" s="108">
        <v>12</v>
      </c>
      <c r="H223" s="246">
        <v>25</v>
      </c>
      <c r="I223" s="108">
        <v>6</v>
      </c>
      <c r="J223" s="246">
        <v>20</v>
      </c>
      <c r="K223" s="108">
        <v>8</v>
      </c>
      <c r="L223" s="107">
        <v>19</v>
      </c>
      <c r="M223" s="107" t="s">
        <v>475</v>
      </c>
      <c r="N223" s="246">
        <v>95</v>
      </c>
      <c r="O223" s="107">
        <v>39</v>
      </c>
      <c r="P223" s="238">
        <v>134</v>
      </c>
      <c r="Q223" s="107">
        <v>7580</v>
      </c>
      <c r="R223" s="108">
        <v>2173</v>
      </c>
      <c r="S223" s="107">
        <f t="shared" si="6"/>
        <v>1.7678100263852243</v>
      </c>
      <c r="T223" s="107">
        <f t="shared" si="7"/>
        <v>5.0621260929590424</v>
      </c>
    </row>
    <row r="224" spans="1:20" ht="12.75" customHeight="1">
      <c r="A224" s="178" t="s">
        <v>325</v>
      </c>
      <c r="B224" s="228">
        <v>8</v>
      </c>
      <c r="C224" s="107">
        <v>5</v>
      </c>
      <c r="D224" s="246">
        <v>11</v>
      </c>
      <c r="E224" s="108">
        <v>14</v>
      </c>
      <c r="F224" s="246">
        <v>11</v>
      </c>
      <c r="G224" s="108">
        <v>15</v>
      </c>
      <c r="H224" s="246">
        <v>23</v>
      </c>
      <c r="I224" s="108">
        <v>8</v>
      </c>
      <c r="J224" s="246">
        <v>30</v>
      </c>
      <c r="K224" s="108">
        <v>8</v>
      </c>
      <c r="L224" s="107">
        <v>15</v>
      </c>
      <c r="M224" s="107" t="s">
        <v>488</v>
      </c>
      <c r="N224" s="246">
        <v>98</v>
      </c>
      <c r="O224" s="107">
        <v>52</v>
      </c>
      <c r="P224" s="238">
        <v>150</v>
      </c>
      <c r="Q224" s="107">
        <v>4419</v>
      </c>
      <c r="R224" s="108">
        <v>1089</v>
      </c>
      <c r="S224" s="107">
        <f t="shared" si="6"/>
        <v>3.3944331296673456</v>
      </c>
      <c r="T224" s="107">
        <f t="shared" si="7"/>
        <v>10.1010101010101</v>
      </c>
    </row>
    <row r="225" spans="1:20" ht="12.75" customHeight="1">
      <c r="A225" s="178" t="s">
        <v>326</v>
      </c>
      <c r="B225" s="228" t="s">
        <v>488</v>
      </c>
      <c r="C225" s="107">
        <v>0</v>
      </c>
      <c r="D225" s="246" t="s">
        <v>488</v>
      </c>
      <c r="E225" s="108" t="s">
        <v>488</v>
      </c>
      <c r="F225" s="246" t="s">
        <v>488</v>
      </c>
      <c r="G225" s="108" t="s">
        <v>488</v>
      </c>
      <c r="H225" s="246" t="s">
        <v>488</v>
      </c>
      <c r="I225" s="108" t="s">
        <v>488</v>
      </c>
      <c r="J225" s="246">
        <v>5</v>
      </c>
      <c r="K225" s="108" t="s">
        <v>488</v>
      </c>
      <c r="L225" s="107" t="s">
        <v>488</v>
      </c>
      <c r="M225" s="107" t="s">
        <v>488</v>
      </c>
      <c r="N225" s="246">
        <v>12</v>
      </c>
      <c r="O225" s="107">
        <v>8</v>
      </c>
      <c r="P225" s="238">
        <v>20</v>
      </c>
      <c r="Q225" s="107">
        <v>1618</v>
      </c>
      <c r="R225" s="108">
        <v>447</v>
      </c>
      <c r="S225" s="107">
        <f t="shared" si="6"/>
        <v>1.2360939431396787</v>
      </c>
      <c r="T225" s="107">
        <f t="shared" si="7"/>
        <v>1.1185682326621924</v>
      </c>
    </row>
    <row r="226" spans="1:20" ht="12.75" customHeight="1">
      <c r="A226" s="178" t="s">
        <v>327</v>
      </c>
      <c r="B226" s="228" t="s">
        <v>488</v>
      </c>
      <c r="C226" s="107">
        <v>5</v>
      </c>
      <c r="D226" s="246" t="s">
        <v>488</v>
      </c>
      <c r="E226" s="108">
        <v>9</v>
      </c>
      <c r="F226" s="246" t="s">
        <v>488</v>
      </c>
      <c r="G226" s="108">
        <v>5</v>
      </c>
      <c r="H226" s="246">
        <v>8</v>
      </c>
      <c r="I226" s="108">
        <v>9</v>
      </c>
      <c r="J226" s="246">
        <v>12</v>
      </c>
      <c r="K226" s="108">
        <v>4</v>
      </c>
      <c r="L226" s="107">
        <v>8</v>
      </c>
      <c r="M226" s="107" t="s">
        <v>488</v>
      </c>
      <c r="N226" s="246">
        <v>34</v>
      </c>
      <c r="O226" s="107">
        <v>34</v>
      </c>
      <c r="P226" s="238">
        <v>68</v>
      </c>
      <c r="Q226" s="107">
        <v>1774</v>
      </c>
      <c r="R226" s="108">
        <v>450</v>
      </c>
      <c r="S226" s="107">
        <f t="shared" si="6"/>
        <v>3.8331454340473505</v>
      </c>
      <c r="T226" s="107">
        <f t="shared" si="7"/>
        <v>10.222222222222223</v>
      </c>
    </row>
    <row r="227" spans="1:20" ht="12.75" customHeight="1">
      <c r="A227" s="178" t="s">
        <v>328</v>
      </c>
      <c r="B227" s="228">
        <v>8</v>
      </c>
      <c r="C227" s="107">
        <v>9</v>
      </c>
      <c r="D227" s="246">
        <v>15</v>
      </c>
      <c r="E227" s="108">
        <v>14</v>
      </c>
      <c r="F227" s="246">
        <v>26</v>
      </c>
      <c r="G227" s="108">
        <v>11</v>
      </c>
      <c r="H227" s="246">
        <v>30</v>
      </c>
      <c r="I227" s="108">
        <v>22</v>
      </c>
      <c r="J227" s="246">
        <v>50</v>
      </c>
      <c r="K227" s="108">
        <v>9</v>
      </c>
      <c r="L227" s="107">
        <v>27</v>
      </c>
      <c r="M227" s="107">
        <v>10</v>
      </c>
      <c r="N227" s="246">
        <v>156</v>
      </c>
      <c r="O227" s="107">
        <v>75</v>
      </c>
      <c r="P227" s="238">
        <v>231</v>
      </c>
      <c r="Q227" s="107">
        <v>5965</v>
      </c>
      <c r="R227" s="108">
        <v>1532</v>
      </c>
      <c r="S227" s="107">
        <f t="shared" si="6"/>
        <v>3.872590108968986</v>
      </c>
      <c r="T227" s="107">
        <f t="shared" si="7"/>
        <v>12.075718015665798</v>
      </c>
    </row>
    <row r="228" spans="1:20" ht="12.75" customHeight="1">
      <c r="A228" s="178" t="s">
        <v>329</v>
      </c>
      <c r="B228" s="228" t="s">
        <v>488</v>
      </c>
      <c r="C228" s="107">
        <v>4</v>
      </c>
      <c r="D228" s="246">
        <v>8</v>
      </c>
      <c r="E228" s="108">
        <v>6</v>
      </c>
      <c r="F228" s="246">
        <v>12</v>
      </c>
      <c r="G228" s="108">
        <v>7</v>
      </c>
      <c r="H228" s="246">
        <v>9</v>
      </c>
      <c r="I228" s="108" t="s">
        <v>488</v>
      </c>
      <c r="J228" s="246">
        <v>6</v>
      </c>
      <c r="K228" s="108">
        <v>0</v>
      </c>
      <c r="L228" s="107">
        <v>4</v>
      </c>
      <c r="M228" s="107" t="s">
        <v>475</v>
      </c>
      <c r="N228" s="246">
        <v>42</v>
      </c>
      <c r="O228" s="107">
        <v>20</v>
      </c>
      <c r="P228" s="238">
        <v>62</v>
      </c>
      <c r="Q228" s="107">
        <v>1484</v>
      </c>
      <c r="R228" s="108">
        <v>361</v>
      </c>
      <c r="S228" s="107">
        <f t="shared" si="6"/>
        <v>4.177897574123989</v>
      </c>
      <c r="T228" s="107">
        <f t="shared" si="7"/>
        <v>10.526315789473683</v>
      </c>
    </row>
    <row r="229" spans="1:20" ht="12.75" customHeight="1">
      <c r="A229" s="178" t="s">
        <v>330</v>
      </c>
      <c r="B229" s="228">
        <v>9</v>
      </c>
      <c r="C229" s="107">
        <v>8</v>
      </c>
      <c r="D229" s="246">
        <v>6</v>
      </c>
      <c r="E229" s="108">
        <v>7</v>
      </c>
      <c r="F229" s="246">
        <v>16</v>
      </c>
      <c r="G229" s="108">
        <v>6</v>
      </c>
      <c r="H229" s="246">
        <v>18</v>
      </c>
      <c r="I229" s="108">
        <v>4</v>
      </c>
      <c r="J229" s="246">
        <v>16</v>
      </c>
      <c r="K229" s="108">
        <v>7</v>
      </c>
      <c r="L229" s="107">
        <v>11</v>
      </c>
      <c r="M229" s="107" t="s">
        <v>488</v>
      </c>
      <c r="N229" s="246">
        <v>76</v>
      </c>
      <c r="O229" s="107">
        <v>33</v>
      </c>
      <c r="P229" s="238">
        <v>109</v>
      </c>
      <c r="Q229" s="107">
        <v>2933</v>
      </c>
      <c r="R229" s="108">
        <v>732</v>
      </c>
      <c r="S229" s="107">
        <f t="shared" si="6"/>
        <v>3.7163314012956019</v>
      </c>
      <c r="T229" s="107">
        <f t="shared" si="7"/>
        <v>10.655737704918032</v>
      </c>
    </row>
    <row r="230" spans="1:20" ht="12.75" customHeight="1">
      <c r="A230" s="178" t="s">
        <v>331</v>
      </c>
      <c r="B230" s="228">
        <v>58</v>
      </c>
      <c r="C230" s="107">
        <v>53</v>
      </c>
      <c r="D230" s="246">
        <v>60</v>
      </c>
      <c r="E230" s="108">
        <v>57</v>
      </c>
      <c r="F230" s="246">
        <v>102</v>
      </c>
      <c r="G230" s="108">
        <v>53</v>
      </c>
      <c r="H230" s="246">
        <v>151</v>
      </c>
      <c r="I230" s="108">
        <v>65</v>
      </c>
      <c r="J230" s="246">
        <v>185</v>
      </c>
      <c r="K230" s="108">
        <v>48</v>
      </c>
      <c r="L230" s="107">
        <v>120</v>
      </c>
      <c r="M230" s="107">
        <v>25</v>
      </c>
      <c r="N230" s="246">
        <v>676</v>
      </c>
      <c r="O230" s="107">
        <v>301</v>
      </c>
      <c r="P230" s="238">
        <v>977</v>
      </c>
      <c r="Q230" s="107">
        <v>28616</v>
      </c>
      <c r="R230" s="108">
        <v>7306</v>
      </c>
      <c r="S230" s="107">
        <f t="shared" si="6"/>
        <v>3.414173888733576</v>
      </c>
      <c r="T230" s="107">
        <f t="shared" si="7"/>
        <v>10.251847796331782</v>
      </c>
    </row>
    <row r="231" spans="1:20" ht="14.25" customHeight="1">
      <c r="A231" s="176" t="s">
        <v>332</v>
      </c>
      <c r="B231" s="177">
        <v>134</v>
      </c>
      <c r="C231" s="177">
        <v>179</v>
      </c>
      <c r="D231" s="244">
        <v>229</v>
      </c>
      <c r="E231" s="185">
        <v>165</v>
      </c>
      <c r="F231" s="244">
        <v>312</v>
      </c>
      <c r="G231" s="185">
        <v>186</v>
      </c>
      <c r="H231" s="244">
        <v>411</v>
      </c>
      <c r="I231" s="185">
        <v>191</v>
      </c>
      <c r="J231" s="244">
        <v>468</v>
      </c>
      <c r="K231" s="185">
        <v>150</v>
      </c>
      <c r="L231" s="177">
        <v>272</v>
      </c>
      <c r="M231" s="177">
        <v>69</v>
      </c>
      <c r="N231" s="244">
        <v>1826</v>
      </c>
      <c r="O231" s="177">
        <v>940</v>
      </c>
      <c r="P231" s="245">
        <v>2766</v>
      </c>
      <c r="Q231" s="177">
        <v>60800</v>
      </c>
      <c r="R231" s="185">
        <v>16670</v>
      </c>
      <c r="S231" s="177">
        <f t="shared" si="6"/>
        <v>4.5493421052631575</v>
      </c>
      <c r="T231" s="177">
        <f t="shared" si="7"/>
        <v>12.351529694061188</v>
      </c>
    </row>
    <row r="232" spans="1:20" ht="12.75" customHeight="1">
      <c r="A232" s="178" t="s">
        <v>333</v>
      </c>
      <c r="B232" s="228">
        <v>7</v>
      </c>
      <c r="C232" s="107">
        <v>9</v>
      </c>
      <c r="D232" s="246">
        <v>17</v>
      </c>
      <c r="E232" s="108">
        <v>9</v>
      </c>
      <c r="F232" s="246">
        <v>22</v>
      </c>
      <c r="G232" s="108">
        <v>12</v>
      </c>
      <c r="H232" s="246">
        <v>23</v>
      </c>
      <c r="I232" s="108">
        <v>5</v>
      </c>
      <c r="J232" s="246">
        <v>23</v>
      </c>
      <c r="K232" s="108">
        <v>14</v>
      </c>
      <c r="L232" s="107">
        <v>20</v>
      </c>
      <c r="M232" s="107" t="s">
        <v>488</v>
      </c>
      <c r="N232" s="246">
        <v>112</v>
      </c>
      <c r="O232" s="107">
        <v>50</v>
      </c>
      <c r="P232" s="238">
        <v>162</v>
      </c>
      <c r="Q232" s="107">
        <v>3687</v>
      </c>
      <c r="R232" s="108">
        <v>1020</v>
      </c>
      <c r="S232" s="107">
        <f t="shared" si="6"/>
        <v>4.3938161106590723</v>
      </c>
      <c r="T232" s="107">
        <f t="shared" si="7"/>
        <v>11.666666666666666</v>
      </c>
    </row>
    <row r="233" spans="1:20" ht="12.75" customHeight="1">
      <c r="A233" s="178" t="s">
        <v>334</v>
      </c>
      <c r="B233" s="228">
        <v>9</v>
      </c>
      <c r="C233" s="107">
        <v>7</v>
      </c>
      <c r="D233" s="246">
        <v>15</v>
      </c>
      <c r="E233" s="108">
        <v>9</v>
      </c>
      <c r="F233" s="246">
        <v>25</v>
      </c>
      <c r="G233" s="108">
        <v>13</v>
      </c>
      <c r="H233" s="246">
        <v>20</v>
      </c>
      <c r="I233" s="108">
        <v>11</v>
      </c>
      <c r="J233" s="246">
        <v>30</v>
      </c>
      <c r="K233" s="108">
        <v>7</v>
      </c>
      <c r="L233" s="107">
        <v>20</v>
      </c>
      <c r="M233" s="107">
        <v>5</v>
      </c>
      <c r="N233" s="246">
        <v>119</v>
      </c>
      <c r="O233" s="107">
        <v>52</v>
      </c>
      <c r="P233" s="238">
        <v>171</v>
      </c>
      <c r="Q233" s="107">
        <v>3179</v>
      </c>
      <c r="R233" s="108">
        <v>945</v>
      </c>
      <c r="S233" s="107">
        <f t="shared" si="6"/>
        <v>5.3790500157282164</v>
      </c>
      <c r="T233" s="107">
        <f t="shared" si="7"/>
        <v>13.862433862433862</v>
      </c>
    </row>
    <row r="234" spans="1:20" ht="12.75" customHeight="1">
      <c r="A234" s="178" t="s">
        <v>335</v>
      </c>
      <c r="B234" s="228">
        <v>5</v>
      </c>
      <c r="C234" s="107" t="s">
        <v>488</v>
      </c>
      <c r="D234" s="246">
        <v>17</v>
      </c>
      <c r="E234" s="108">
        <v>5</v>
      </c>
      <c r="F234" s="246">
        <v>11</v>
      </c>
      <c r="G234" s="108">
        <v>5</v>
      </c>
      <c r="H234" s="246">
        <v>33</v>
      </c>
      <c r="I234" s="108">
        <v>20</v>
      </c>
      <c r="J234" s="246">
        <v>26</v>
      </c>
      <c r="K234" s="108">
        <v>9</v>
      </c>
      <c r="L234" s="107">
        <v>18</v>
      </c>
      <c r="M234" s="107">
        <v>5</v>
      </c>
      <c r="N234" s="246">
        <v>110</v>
      </c>
      <c r="O234" s="107">
        <v>46</v>
      </c>
      <c r="P234" s="238">
        <v>156</v>
      </c>
      <c r="Q234" s="107">
        <v>3930</v>
      </c>
      <c r="R234" s="108">
        <v>1144</v>
      </c>
      <c r="S234" s="107">
        <f t="shared" si="6"/>
        <v>3.9694656488549618</v>
      </c>
      <c r="T234" s="107">
        <f t="shared" si="7"/>
        <v>11.101398601398602</v>
      </c>
    </row>
    <row r="235" spans="1:20" ht="12.75" customHeight="1">
      <c r="A235" s="178" t="s">
        <v>336</v>
      </c>
      <c r="B235" s="228">
        <v>4</v>
      </c>
      <c r="C235" s="107">
        <v>9</v>
      </c>
      <c r="D235" s="246">
        <v>9</v>
      </c>
      <c r="E235" s="108">
        <v>7</v>
      </c>
      <c r="F235" s="246">
        <v>9</v>
      </c>
      <c r="G235" s="108">
        <v>12</v>
      </c>
      <c r="H235" s="246">
        <v>15</v>
      </c>
      <c r="I235" s="108">
        <v>7</v>
      </c>
      <c r="J235" s="246">
        <v>15</v>
      </c>
      <c r="K235" s="108" t="s">
        <v>488</v>
      </c>
      <c r="L235" s="107" t="s">
        <v>488</v>
      </c>
      <c r="M235" s="107" t="s">
        <v>488</v>
      </c>
      <c r="N235" s="246">
        <v>55</v>
      </c>
      <c r="O235" s="107">
        <v>38</v>
      </c>
      <c r="P235" s="238">
        <v>93</v>
      </c>
      <c r="Q235" s="107">
        <v>2120</v>
      </c>
      <c r="R235" s="108">
        <v>523</v>
      </c>
      <c r="S235" s="107">
        <f t="shared" si="6"/>
        <v>4.3867924528301883</v>
      </c>
      <c r="T235" s="107">
        <f t="shared" si="7"/>
        <v>11.089866156787762</v>
      </c>
    </row>
    <row r="236" spans="1:20" ht="12.75" customHeight="1">
      <c r="A236" s="178" t="s">
        <v>337</v>
      </c>
      <c r="B236" s="228">
        <v>10</v>
      </c>
      <c r="C236" s="107">
        <v>18</v>
      </c>
      <c r="D236" s="246">
        <v>22</v>
      </c>
      <c r="E236" s="108">
        <v>17</v>
      </c>
      <c r="F236" s="246">
        <v>24</v>
      </c>
      <c r="G236" s="108">
        <v>16</v>
      </c>
      <c r="H236" s="246">
        <v>49</v>
      </c>
      <c r="I236" s="108">
        <v>25</v>
      </c>
      <c r="J236" s="246">
        <v>43</v>
      </c>
      <c r="K236" s="108">
        <v>13</v>
      </c>
      <c r="L236" s="107">
        <v>33</v>
      </c>
      <c r="M236" s="107">
        <v>5</v>
      </c>
      <c r="N236" s="246">
        <v>181</v>
      </c>
      <c r="O236" s="107">
        <v>94</v>
      </c>
      <c r="P236" s="238">
        <v>275</v>
      </c>
      <c r="Q236" s="107">
        <v>6350</v>
      </c>
      <c r="R236" s="108">
        <v>1772</v>
      </c>
      <c r="S236" s="107">
        <f t="shared" si="6"/>
        <v>4.3307086614173231</v>
      </c>
      <c r="T236" s="107">
        <f t="shared" si="7"/>
        <v>11.738148984198645</v>
      </c>
    </row>
    <row r="237" spans="1:20" ht="12.75" customHeight="1">
      <c r="A237" s="178" t="s">
        <v>338</v>
      </c>
      <c r="B237" s="228" t="s">
        <v>488</v>
      </c>
      <c r="C237" s="107">
        <v>6</v>
      </c>
      <c r="D237" s="246" t="s">
        <v>488</v>
      </c>
      <c r="E237" s="108">
        <v>10</v>
      </c>
      <c r="F237" s="246">
        <v>8</v>
      </c>
      <c r="G237" s="108">
        <v>6</v>
      </c>
      <c r="H237" s="246">
        <v>10</v>
      </c>
      <c r="I237" s="108" t="s">
        <v>488</v>
      </c>
      <c r="J237" s="246">
        <v>12</v>
      </c>
      <c r="K237" s="108" t="s">
        <v>488</v>
      </c>
      <c r="L237" s="107">
        <v>9</v>
      </c>
      <c r="M237" s="107" t="s">
        <v>488</v>
      </c>
      <c r="N237" s="246">
        <v>44</v>
      </c>
      <c r="O237" s="107">
        <v>29</v>
      </c>
      <c r="P237" s="238">
        <v>73</v>
      </c>
      <c r="Q237" s="107">
        <v>1610</v>
      </c>
      <c r="R237" s="108">
        <v>388</v>
      </c>
      <c r="S237" s="107">
        <f t="shared" si="6"/>
        <v>4.5341614906832302</v>
      </c>
      <c r="T237" s="107">
        <f t="shared" si="7"/>
        <v>11.597938144329897</v>
      </c>
    </row>
    <row r="238" spans="1:20" ht="12.75" customHeight="1">
      <c r="A238" s="178" t="s">
        <v>339</v>
      </c>
      <c r="B238" s="228">
        <v>9</v>
      </c>
      <c r="C238" s="107">
        <v>14</v>
      </c>
      <c r="D238" s="246">
        <v>13</v>
      </c>
      <c r="E238" s="108">
        <v>11</v>
      </c>
      <c r="F238" s="246">
        <v>29</v>
      </c>
      <c r="G238" s="108">
        <v>18</v>
      </c>
      <c r="H238" s="246">
        <v>33</v>
      </c>
      <c r="I238" s="108">
        <v>11</v>
      </c>
      <c r="J238" s="246">
        <v>44</v>
      </c>
      <c r="K238" s="108">
        <v>20</v>
      </c>
      <c r="L238" s="107">
        <v>24</v>
      </c>
      <c r="M238" s="107">
        <v>7</v>
      </c>
      <c r="N238" s="246">
        <v>152</v>
      </c>
      <c r="O238" s="107">
        <v>81</v>
      </c>
      <c r="P238" s="238">
        <v>233</v>
      </c>
      <c r="Q238" s="107">
        <v>5727</v>
      </c>
      <c r="R238" s="108">
        <v>1481</v>
      </c>
      <c r="S238" s="107">
        <f t="shared" si="6"/>
        <v>4.0684477038589142</v>
      </c>
      <c r="T238" s="107">
        <f t="shared" si="7"/>
        <v>12.559081701553005</v>
      </c>
    </row>
    <row r="239" spans="1:20" ht="12.75" customHeight="1">
      <c r="A239" s="178" t="s">
        <v>340</v>
      </c>
      <c r="B239" s="228" t="s">
        <v>488</v>
      </c>
      <c r="C239" s="107" t="s">
        <v>488</v>
      </c>
      <c r="D239" s="246" t="s">
        <v>488</v>
      </c>
      <c r="E239" s="108" t="s">
        <v>488</v>
      </c>
      <c r="F239" s="246">
        <v>7</v>
      </c>
      <c r="G239" s="108">
        <v>0</v>
      </c>
      <c r="H239" s="246">
        <v>7</v>
      </c>
      <c r="I239" s="108">
        <v>4</v>
      </c>
      <c r="J239" s="246">
        <v>10</v>
      </c>
      <c r="K239" s="108" t="s">
        <v>488</v>
      </c>
      <c r="L239" s="107" t="s">
        <v>488</v>
      </c>
      <c r="M239" s="107" t="s">
        <v>475</v>
      </c>
      <c r="N239" s="246">
        <v>30</v>
      </c>
      <c r="O239" s="107">
        <v>10</v>
      </c>
      <c r="P239" s="238">
        <v>40</v>
      </c>
      <c r="Q239" s="107">
        <v>1327</v>
      </c>
      <c r="R239" s="108">
        <v>317</v>
      </c>
      <c r="S239" s="107">
        <f t="shared" si="6"/>
        <v>3.0143180105501131</v>
      </c>
      <c r="T239" s="107">
        <f t="shared" si="7"/>
        <v>8.8328075709779181</v>
      </c>
    </row>
    <row r="240" spans="1:20" ht="12.75" customHeight="1">
      <c r="A240" s="178" t="s">
        <v>341</v>
      </c>
      <c r="B240" s="228">
        <v>9</v>
      </c>
      <c r="C240" s="107">
        <v>9</v>
      </c>
      <c r="D240" s="246">
        <v>12</v>
      </c>
      <c r="E240" s="108">
        <v>9</v>
      </c>
      <c r="F240" s="246">
        <v>17</v>
      </c>
      <c r="G240" s="108">
        <v>12</v>
      </c>
      <c r="H240" s="246">
        <v>27</v>
      </c>
      <c r="I240" s="108">
        <v>8</v>
      </c>
      <c r="J240" s="246">
        <v>14</v>
      </c>
      <c r="K240" s="108" t="s">
        <v>488</v>
      </c>
      <c r="L240" s="107" t="s">
        <v>488</v>
      </c>
      <c r="M240" s="107">
        <v>5</v>
      </c>
      <c r="N240" s="246">
        <v>81</v>
      </c>
      <c r="O240" s="107">
        <v>45</v>
      </c>
      <c r="P240" s="238">
        <v>126</v>
      </c>
      <c r="Q240" s="107">
        <v>2537</v>
      </c>
      <c r="R240" s="108">
        <v>651</v>
      </c>
      <c r="S240" s="107">
        <f t="shared" si="6"/>
        <v>4.9664958612534491</v>
      </c>
      <c r="T240" s="107">
        <f t="shared" si="7"/>
        <v>12.749615975422426</v>
      </c>
    </row>
    <row r="241" spans="1:20" ht="12.75" customHeight="1">
      <c r="A241" s="178" t="s">
        <v>342</v>
      </c>
      <c r="B241" s="228">
        <v>77</v>
      </c>
      <c r="C241" s="107">
        <v>103</v>
      </c>
      <c r="D241" s="246">
        <v>120</v>
      </c>
      <c r="E241" s="108">
        <v>86</v>
      </c>
      <c r="F241" s="246">
        <v>160</v>
      </c>
      <c r="G241" s="108">
        <v>92</v>
      </c>
      <c r="H241" s="246">
        <v>194</v>
      </c>
      <c r="I241" s="108">
        <v>98</v>
      </c>
      <c r="J241" s="246">
        <v>251</v>
      </c>
      <c r="K241" s="108">
        <v>78</v>
      </c>
      <c r="L241" s="107">
        <v>140</v>
      </c>
      <c r="M241" s="107">
        <v>38</v>
      </c>
      <c r="N241" s="246">
        <v>942</v>
      </c>
      <c r="O241" s="107">
        <v>495</v>
      </c>
      <c r="P241" s="238">
        <v>1437</v>
      </c>
      <c r="Q241" s="107">
        <v>30333</v>
      </c>
      <c r="R241" s="108">
        <v>8429</v>
      </c>
      <c r="S241" s="107">
        <f t="shared" si="6"/>
        <v>4.7374146968648008</v>
      </c>
      <c r="T241" s="107">
        <f t="shared" si="7"/>
        <v>12.46885751571954</v>
      </c>
    </row>
    <row r="242" spans="1:20" ht="14.25" customHeight="1">
      <c r="A242" s="176" t="s">
        <v>343</v>
      </c>
      <c r="B242" s="177">
        <v>115</v>
      </c>
      <c r="C242" s="177">
        <v>156</v>
      </c>
      <c r="D242" s="244">
        <v>189</v>
      </c>
      <c r="E242" s="185">
        <v>162</v>
      </c>
      <c r="F242" s="244">
        <v>309</v>
      </c>
      <c r="G242" s="185">
        <v>159</v>
      </c>
      <c r="H242" s="244">
        <v>422</v>
      </c>
      <c r="I242" s="185">
        <v>201</v>
      </c>
      <c r="J242" s="244">
        <v>449</v>
      </c>
      <c r="K242" s="185">
        <v>149</v>
      </c>
      <c r="L242" s="177">
        <v>210</v>
      </c>
      <c r="M242" s="177">
        <v>51</v>
      </c>
      <c r="N242" s="244">
        <v>1694</v>
      </c>
      <c r="O242" s="177">
        <v>878</v>
      </c>
      <c r="P242" s="245">
        <v>2572</v>
      </c>
      <c r="Q242" s="177">
        <v>71984</v>
      </c>
      <c r="R242" s="185">
        <v>18764</v>
      </c>
      <c r="S242" s="177">
        <f t="shared" si="6"/>
        <v>3.5730162258279616</v>
      </c>
      <c r="T242" s="177">
        <f t="shared" si="7"/>
        <v>10.392240460456193</v>
      </c>
    </row>
    <row r="243" spans="1:20" ht="12.75" customHeight="1">
      <c r="A243" s="178" t="s">
        <v>344</v>
      </c>
      <c r="B243" s="228">
        <v>13</v>
      </c>
      <c r="C243" s="107">
        <v>24</v>
      </c>
      <c r="D243" s="246">
        <v>17</v>
      </c>
      <c r="E243" s="108">
        <v>18</v>
      </c>
      <c r="F243" s="246">
        <v>22</v>
      </c>
      <c r="G243" s="108">
        <v>15</v>
      </c>
      <c r="H243" s="246">
        <v>41</v>
      </c>
      <c r="I243" s="108">
        <v>8</v>
      </c>
      <c r="J243" s="246">
        <v>50</v>
      </c>
      <c r="K243" s="108">
        <v>14</v>
      </c>
      <c r="L243" s="107">
        <v>18</v>
      </c>
      <c r="M243" s="107">
        <v>5</v>
      </c>
      <c r="N243" s="246">
        <v>161</v>
      </c>
      <c r="O243" s="107">
        <v>84</v>
      </c>
      <c r="P243" s="238">
        <v>245</v>
      </c>
      <c r="Q243" s="107">
        <v>5946</v>
      </c>
      <c r="R243" s="108">
        <v>1612</v>
      </c>
      <c r="S243" s="107">
        <f t="shared" si="6"/>
        <v>4.1204170871173895</v>
      </c>
      <c r="T243" s="107">
        <f t="shared" si="7"/>
        <v>10.732009925558312</v>
      </c>
    </row>
    <row r="244" spans="1:20" ht="12.75" customHeight="1">
      <c r="A244" s="178" t="s">
        <v>460</v>
      </c>
      <c r="B244" s="228">
        <v>16</v>
      </c>
      <c r="C244" s="107">
        <v>20</v>
      </c>
      <c r="D244" s="246">
        <v>31</v>
      </c>
      <c r="E244" s="108">
        <v>14</v>
      </c>
      <c r="F244" s="246">
        <v>51</v>
      </c>
      <c r="G244" s="108">
        <v>13</v>
      </c>
      <c r="H244" s="246">
        <v>55</v>
      </c>
      <c r="I244" s="108">
        <v>24</v>
      </c>
      <c r="J244" s="246">
        <v>56</v>
      </c>
      <c r="K244" s="108">
        <v>13</v>
      </c>
      <c r="L244" s="107">
        <v>28</v>
      </c>
      <c r="M244" s="107" t="s">
        <v>488</v>
      </c>
      <c r="N244" s="246">
        <v>237</v>
      </c>
      <c r="O244" s="107">
        <v>87</v>
      </c>
      <c r="P244" s="238">
        <v>324</v>
      </c>
      <c r="Q244" s="107">
        <v>10599</v>
      </c>
      <c r="R244" s="108">
        <v>2773</v>
      </c>
      <c r="S244" s="107">
        <f t="shared" si="6"/>
        <v>3.0568921596377017</v>
      </c>
      <c r="T244" s="107">
        <f t="shared" si="7"/>
        <v>8.6548864046159402</v>
      </c>
    </row>
    <row r="245" spans="1:20" ht="12.75" customHeight="1">
      <c r="A245" s="178" t="s">
        <v>345</v>
      </c>
      <c r="B245" s="228">
        <v>19</v>
      </c>
      <c r="C245" s="107">
        <v>26</v>
      </c>
      <c r="D245" s="246">
        <v>48</v>
      </c>
      <c r="E245" s="108">
        <v>36</v>
      </c>
      <c r="F245" s="246">
        <v>63</v>
      </c>
      <c r="G245" s="108">
        <v>24</v>
      </c>
      <c r="H245" s="246">
        <v>93</v>
      </c>
      <c r="I245" s="108">
        <v>40</v>
      </c>
      <c r="J245" s="246">
        <v>89</v>
      </c>
      <c r="K245" s="108">
        <v>28</v>
      </c>
      <c r="L245" s="107">
        <v>45</v>
      </c>
      <c r="M245" s="107">
        <v>8</v>
      </c>
      <c r="N245" s="246">
        <v>357</v>
      </c>
      <c r="O245" s="107">
        <v>162</v>
      </c>
      <c r="P245" s="238">
        <v>519</v>
      </c>
      <c r="Q245" s="107">
        <v>13527</v>
      </c>
      <c r="R245" s="108">
        <v>3509</v>
      </c>
      <c r="S245" s="107">
        <f t="shared" si="6"/>
        <v>3.8367709026391661</v>
      </c>
      <c r="T245" s="107">
        <f t="shared" si="7"/>
        <v>11.114277571957823</v>
      </c>
    </row>
    <row r="246" spans="1:20" ht="12.75" customHeight="1">
      <c r="A246" s="178" t="s">
        <v>346</v>
      </c>
      <c r="B246" s="228" t="s">
        <v>488</v>
      </c>
      <c r="C246" s="107">
        <v>5</v>
      </c>
      <c r="D246" s="246">
        <v>7</v>
      </c>
      <c r="E246" s="108">
        <v>5</v>
      </c>
      <c r="F246" s="246">
        <v>7</v>
      </c>
      <c r="G246" s="108">
        <v>7</v>
      </c>
      <c r="H246" s="246">
        <v>14</v>
      </c>
      <c r="I246" s="108">
        <v>11</v>
      </c>
      <c r="J246" s="246">
        <v>15</v>
      </c>
      <c r="K246" s="108">
        <v>7</v>
      </c>
      <c r="L246" s="107">
        <v>9</v>
      </c>
      <c r="M246" s="107" t="s">
        <v>488</v>
      </c>
      <c r="N246" s="246">
        <v>55</v>
      </c>
      <c r="O246" s="107">
        <v>36</v>
      </c>
      <c r="P246" s="238">
        <v>91</v>
      </c>
      <c r="Q246" s="107">
        <v>2611</v>
      </c>
      <c r="R246" s="108">
        <v>638</v>
      </c>
      <c r="S246" s="107">
        <f t="shared" si="6"/>
        <v>3.4852546916890081</v>
      </c>
      <c r="T246" s="107">
        <f t="shared" si="7"/>
        <v>10.9717868338558</v>
      </c>
    </row>
    <row r="247" spans="1:20" ht="12.75" customHeight="1">
      <c r="A247" s="178" t="s">
        <v>347</v>
      </c>
      <c r="B247" s="228" t="s">
        <v>488</v>
      </c>
      <c r="C247" s="107">
        <v>11</v>
      </c>
      <c r="D247" s="246">
        <v>9</v>
      </c>
      <c r="E247" s="108">
        <v>6</v>
      </c>
      <c r="F247" s="246">
        <v>14</v>
      </c>
      <c r="G247" s="108" t="s">
        <v>488</v>
      </c>
      <c r="H247" s="246">
        <v>25</v>
      </c>
      <c r="I247" s="108">
        <v>11</v>
      </c>
      <c r="J247" s="246">
        <v>12</v>
      </c>
      <c r="K247" s="108">
        <v>6</v>
      </c>
      <c r="L247" s="107" t="s">
        <v>488</v>
      </c>
      <c r="M247" s="107" t="s">
        <v>488</v>
      </c>
      <c r="N247" s="246">
        <v>64</v>
      </c>
      <c r="O247" s="107">
        <v>39</v>
      </c>
      <c r="P247" s="238">
        <v>103</v>
      </c>
      <c r="Q247" s="107">
        <v>4029</v>
      </c>
      <c r="R247" s="108">
        <v>1043</v>
      </c>
      <c r="S247" s="107">
        <f t="shared" si="6"/>
        <v>2.5564656242243733</v>
      </c>
      <c r="T247" s="107">
        <f t="shared" si="7"/>
        <v>6.5196548418024927</v>
      </c>
    </row>
    <row r="248" spans="1:20" ht="12.75" customHeight="1">
      <c r="A248" s="178" t="s">
        <v>348</v>
      </c>
      <c r="B248" s="228" t="s">
        <v>488</v>
      </c>
      <c r="C248" s="107">
        <v>6</v>
      </c>
      <c r="D248" s="246">
        <v>11</v>
      </c>
      <c r="E248" s="108">
        <v>11</v>
      </c>
      <c r="F248" s="246">
        <v>14</v>
      </c>
      <c r="G248" s="108">
        <v>13</v>
      </c>
      <c r="H248" s="246">
        <v>16</v>
      </c>
      <c r="I248" s="108">
        <v>18</v>
      </c>
      <c r="J248" s="246">
        <v>35</v>
      </c>
      <c r="K248" s="108">
        <v>13</v>
      </c>
      <c r="L248" s="107">
        <v>14</v>
      </c>
      <c r="M248" s="107">
        <v>7</v>
      </c>
      <c r="N248" s="246">
        <v>93</v>
      </c>
      <c r="O248" s="107">
        <v>68</v>
      </c>
      <c r="P248" s="238">
        <v>161</v>
      </c>
      <c r="Q248" s="107">
        <v>4586</v>
      </c>
      <c r="R248" s="108">
        <v>1146</v>
      </c>
      <c r="S248" s="107">
        <f t="shared" si="6"/>
        <v>3.5106846925425206</v>
      </c>
      <c r="T248" s="107">
        <f t="shared" si="7"/>
        <v>11.343804537521814</v>
      </c>
    </row>
    <row r="249" spans="1:20" ht="12.75" customHeight="1">
      <c r="A249" s="178" t="s">
        <v>349</v>
      </c>
      <c r="B249" s="228">
        <v>19</v>
      </c>
      <c r="C249" s="107">
        <v>13</v>
      </c>
      <c r="D249" s="246">
        <v>22</v>
      </c>
      <c r="E249" s="108">
        <v>18</v>
      </c>
      <c r="F249" s="246">
        <v>29</v>
      </c>
      <c r="G249" s="108">
        <v>20</v>
      </c>
      <c r="H249" s="246">
        <v>50</v>
      </c>
      <c r="I249" s="108">
        <v>17</v>
      </c>
      <c r="J249" s="246">
        <v>56</v>
      </c>
      <c r="K249" s="108">
        <v>24</v>
      </c>
      <c r="L249" s="107">
        <v>26</v>
      </c>
      <c r="M249" s="107">
        <v>7</v>
      </c>
      <c r="N249" s="246">
        <v>202</v>
      </c>
      <c r="O249" s="107">
        <v>99</v>
      </c>
      <c r="P249" s="238">
        <v>301</v>
      </c>
      <c r="Q249" s="107">
        <v>6662</v>
      </c>
      <c r="R249" s="108">
        <v>1816</v>
      </c>
      <c r="S249" s="107">
        <f t="shared" si="6"/>
        <v>4.5181627138997298</v>
      </c>
      <c r="T249" s="107">
        <f t="shared" si="7"/>
        <v>12.610132158590309</v>
      </c>
    </row>
    <row r="250" spans="1:20" ht="12.75" customHeight="1">
      <c r="A250" s="178" t="s">
        <v>350</v>
      </c>
      <c r="B250" s="228">
        <v>4</v>
      </c>
      <c r="C250" s="107">
        <v>6</v>
      </c>
      <c r="D250" s="246">
        <v>8</v>
      </c>
      <c r="E250" s="108">
        <v>6</v>
      </c>
      <c r="F250" s="246">
        <v>11</v>
      </c>
      <c r="G250" s="108">
        <v>6</v>
      </c>
      <c r="H250" s="246">
        <v>21</v>
      </c>
      <c r="I250" s="108">
        <v>4</v>
      </c>
      <c r="J250" s="246">
        <v>20</v>
      </c>
      <c r="K250" s="108">
        <v>4</v>
      </c>
      <c r="L250" s="107">
        <v>10</v>
      </c>
      <c r="M250" s="107" t="s">
        <v>475</v>
      </c>
      <c r="N250" s="246">
        <v>74</v>
      </c>
      <c r="O250" s="107">
        <v>26</v>
      </c>
      <c r="P250" s="238">
        <v>100</v>
      </c>
      <c r="Q250" s="107">
        <v>2728</v>
      </c>
      <c r="R250" s="108">
        <v>737</v>
      </c>
      <c r="S250" s="107">
        <f t="shared" si="6"/>
        <v>3.6656891495601176</v>
      </c>
      <c r="T250" s="107">
        <f t="shared" si="7"/>
        <v>10.312075983717776</v>
      </c>
    </row>
    <row r="251" spans="1:20" ht="12.75" customHeight="1">
      <c r="A251" s="178" t="s">
        <v>351</v>
      </c>
      <c r="B251" s="228">
        <v>13</v>
      </c>
      <c r="C251" s="107">
        <v>11</v>
      </c>
      <c r="D251" s="246">
        <v>15</v>
      </c>
      <c r="E251" s="108">
        <v>15</v>
      </c>
      <c r="F251" s="246">
        <v>37</v>
      </c>
      <c r="G251" s="108">
        <v>22</v>
      </c>
      <c r="H251" s="246">
        <v>31</v>
      </c>
      <c r="I251" s="108">
        <v>15</v>
      </c>
      <c r="J251" s="246">
        <v>31</v>
      </c>
      <c r="K251" s="108">
        <v>11</v>
      </c>
      <c r="L251" s="107">
        <v>17</v>
      </c>
      <c r="M251" s="107">
        <v>6</v>
      </c>
      <c r="N251" s="246">
        <v>144</v>
      </c>
      <c r="O251" s="107">
        <v>80</v>
      </c>
      <c r="P251" s="238">
        <v>224</v>
      </c>
      <c r="Q251" s="107">
        <v>5709</v>
      </c>
      <c r="R251" s="108">
        <v>1462</v>
      </c>
      <c r="S251" s="107">
        <f t="shared" si="6"/>
        <v>3.9236293571553684</v>
      </c>
      <c r="T251" s="107">
        <f t="shared" si="7"/>
        <v>11.627906976744185</v>
      </c>
    </row>
    <row r="252" spans="1:20" ht="12.75" customHeight="1">
      <c r="A252" s="178" t="s">
        <v>352</v>
      </c>
      <c r="B252" s="228" t="s">
        <v>488</v>
      </c>
      <c r="C252" s="107">
        <v>0</v>
      </c>
      <c r="D252" s="246" t="s">
        <v>488</v>
      </c>
      <c r="E252" s="108" t="s">
        <v>488</v>
      </c>
      <c r="F252" s="246">
        <v>6</v>
      </c>
      <c r="G252" s="108" t="s">
        <v>488</v>
      </c>
      <c r="H252" s="246">
        <v>8</v>
      </c>
      <c r="I252" s="108">
        <v>10</v>
      </c>
      <c r="J252" s="246">
        <v>10</v>
      </c>
      <c r="K252" s="108" t="s">
        <v>488</v>
      </c>
      <c r="L252" s="107">
        <v>6</v>
      </c>
      <c r="M252" s="107" t="s">
        <v>488</v>
      </c>
      <c r="N252" s="246">
        <v>35</v>
      </c>
      <c r="O252" s="107">
        <v>20</v>
      </c>
      <c r="P252" s="238">
        <v>55</v>
      </c>
      <c r="Q252" s="107">
        <v>1922</v>
      </c>
      <c r="R252" s="108">
        <v>518</v>
      </c>
      <c r="S252" s="107">
        <f t="shared" si="6"/>
        <v>2.8616024973985432</v>
      </c>
      <c r="T252" s="107">
        <f t="shared" si="7"/>
        <v>7.7220077220077217</v>
      </c>
    </row>
    <row r="253" spans="1:20" ht="12.75" customHeight="1">
      <c r="A253" s="178" t="s">
        <v>353</v>
      </c>
      <c r="B253" s="228">
        <v>4</v>
      </c>
      <c r="C253" s="107">
        <v>9</v>
      </c>
      <c r="D253" s="246">
        <v>4</v>
      </c>
      <c r="E253" s="108">
        <v>8</v>
      </c>
      <c r="F253" s="246">
        <v>8</v>
      </c>
      <c r="G253" s="108">
        <v>7</v>
      </c>
      <c r="H253" s="246">
        <v>17</v>
      </c>
      <c r="I253" s="108">
        <v>16</v>
      </c>
      <c r="J253" s="246">
        <v>32</v>
      </c>
      <c r="K253" s="108">
        <v>8</v>
      </c>
      <c r="L253" s="107">
        <v>11</v>
      </c>
      <c r="M253" s="107" t="s">
        <v>488</v>
      </c>
      <c r="N253" s="246">
        <v>76</v>
      </c>
      <c r="O253" s="107">
        <v>51</v>
      </c>
      <c r="P253" s="238">
        <v>127</v>
      </c>
      <c r="Q253" s="107">
        <v>3723</v>
      </c>
      <c r="R253" s="108">
        <v>997</v>
      </c>
      <c r="S253" s="107">
        <f t="shared" si="6"/>
        <v>3.4112275047005105</v>
      </c>
      <c r="T253" s="107">
        <f t="shared" si="7"/>
        <v>9.9297893681043128</v>
      </c>
    </row>
    <row r="254" spans="1:20" ht="12.75" customHeight="1">
      <c r="A254" s="178" t="s">
        <v>354</v>
      </c>
      <c r="B254" s="228">
        <v>6</v>
      </c>
      <c r="C254" s="107">
        <v>10</v>
      </c>
      <c r="D254" s="246">
        <v>8</v>
      </c>
      <c r="E254" s="108">
        <v>5</v>
      </c>
      <c r="F254" s="246">
        <v>15</v>
      </c>
      <c r="G254" s="108">
        <v>6</v>
      </c>
      <c r="H254" s="246">
        <v>9</v>
      </c>
      <c r="I254" s="108">
        <v>8</v>
      </c>
      <c r="J254" s="246">
        <v>16</v>
      </c>
      <c r="K254" s="108" t="s">
        <v>488</v>
      </c>
      <c r="L254" s="107">
        <v>7</v>
      </c>
      <c r="M254" s="107" t="s">
        <v>475</v>
      </c>
      <c r="N254" s="246">
        <v>61</v>
      </c>
      <c r="O254" s="107">
        <v>31</v>
      </c>
      <c r="P254" s="238">
        <v>92</v>
      </c>
      <c r="Q254" s="107">
        <v>3124</v>
      </c>
      <c r="R254" s="108">
        <v>726</v>
      </c>
      <c r="S254" s="107">
        <f t="shared" si="6"/>
        <v>2.9449423815620999</v>
      </c>
      <c r="T254" s="107">
        <f t="shared" si="7"/>
        <v>8.4022038567493116</v>
      </c>
    </row>
    <row r="255" spans="1:20" ht="12.75" customHeight="1">
      <c r="A255" s="178" t="s">
        <v>355</v>
      </c>
      <c r="B255" s="228">
        <v>6</v>
      </c>
      <c r="C255" s="107">
        <v>7</v>
      </c>
      <c r="D255" s="246" t="s">
        <v>488</v>
      </c>
      <c r="E255" s="108">
        <v>6</v>
      </c>
      <c r="F255" s="246">
        <v>7</v>
      </c>
      <c r="G255" s="108">
        <v>5</v>
      </c>
      <c r="H255" s="246">
        <v>9</v>
      </c>
      <c r="I255" s="108">
        <v>6</v>
      </c>
      <c r="J255" s="246">
        <v>12</v>
      </c>
      <c r="K255" s="108">
        <v>8</v>
      </c>
      <c r="L255" s="107">
        <v>5</v>
      </c>
      <c r="M255" s="107" t="s">
        <v>488</v>
      </c>
      <c r="N255" s="246">
        <v>42</v>
      </c>
      <c r="O255" s="107">
        <v>34</v>
      </c>
      <c r="P255" s="238">
        <v>76</v>
      </c>
      <c r="Q255" s="107">
        <v>2937</v>
      </c>
      <c r="R255" s="108">
        <v>689</v>
      </c>
      <c r="S255" s="107">
        <f t="shared" si="6"/>
        <v>2.5876744977868573</v>
      </c>
      <c r="T255" s="107">
        <f t="shared" si="7"/>
        <v>7.5471698113207548</v>
      </c>
    </row>
    <row r="256" spans="1:20" ht="12.75" customHeight="1">
      <c r="A256" s="178" t="s">
        <v>356</v>
      </c>
      <c r="B256" s="228" t="s">
        <v>488</v>
      </c>
      <c r="C256" s="107">
        <v>4</v>
      </c>
      <c r="D256" s="246" t="s">
        <v>488</v>
      </c>
      <c r="E256" s="108">
        <v>7</v>
      </c>
      <c r="F256" s="246">
        <v>14</v>
      </c>
      <c r="G256" s="108">
        <v>8</v>
      </c>
      <c r="H256" s="246">
        <v>17</v>
      </c>
      <c r="I256" s="108">
        <v>8</v>
      </c>
      <c r="J256" s="246">
        <v>10</v>
      </c>
      <c r="K256" s="108" t="s">
        <v>488</v>
      </c>
      <c r="L256" s="107" t="s">
        <v>488</v>
      </c>
      <c r="M256" s="107" t="s">
        <v>488</v>
      </c>
      <c r="N256" s="246">
        <v>47</v>
      </c>
      <c r="O256" s="107">
        <v>33</v>
      </c>
      <c r="P256" s="238">
        <v>80</v>
      </c>
      <c r="Q256" s="107">
        <v>1859</v>
      </c>
      <c r="R256" s="108">
        <v>522</v>
      </c>
      <c r="S256" s="107">
        <f t="shared" si="6"/>
        <v>4.3033889187735337</v>
      </c>
      <c r="T256" s="107">
        <f t="shared" si="7"/>
        <v>10.919540229885058</v>
      </c>
    </row>
    <row r="257" spans="1:20" ht="12.75" customHeight="1">
      <c r="A257" s="178" t="s">
        <v>357</v>
      </c>
      <c r="B257" s="228">
        <v>4</v>
      </c>
      <c r="C257" s="107">
        <v>4</v>
      </c>
      <c r="D257" s="246" t="s">
        <v>488</v>
      </c>
      <c r="E257" s="108">
        <v>4</v>
      </c>
      <c r="F257" s="246">
        <v>11</v>
      </c>
      <c r="G257" s="108">
        <v>8</v>
      </c>
      <c r="H257" s="246">
        <v>16</v>
      </c>
      <c r="I257" s="108">
        <v>5</v>
      </c>
      <c r="J257" s="246">
        <v>6</v>
      </c>
      <c r="K257" s="108">
        <v>5</v>
      </c>
      <c r="L257" s="107">
        <v>8</v>
      </c>
      <c r="M257" s="107" t="s">
        <v>488</v>
      </c>
      <c r="N257" s="246">
        <v>47</v>
      </c>
      <c r="O257" s="107">
        <v>28</v>
      </c>
      <c r="P257" s="238">
        <v>75</v>
      </c>
      <c r="Q257" s="107">
        <v>2022</v>
      </c>
      <c r="R257" s="108">
        <v>576</v>
      </c>
      <c r="S257" s="107">
        <f t="shared" si="6"/>
        <v>3.7091988130563793</v>
      </c>
      <c r="T257" s="107">
        <f t="shared" si="7"/>
        <v>10.243055555555555</v>
      </c>
    </row>
    <row r="258" spans="1:20" ht="14.25" customHeight="1">
      <c r="A258" s="176" t="s">
        <v>358</v>
      </c>
      <c r="B258" s="177">
        <v>154</v>
      </c>
      <c r="C258" s="177">
        <v>181</v>
      </c>
      <c r="D258" s="244">
        <v>233</v>
      </c>
      <c r="E258" s="185">
        <v>186</v>
      </c>
      <c r="F258" s="244">
        <v>394</v>
      </c>
      <c r="G258" s="185">
        <v>209</v>
      </c>
      <c r="H258" s="244">
        <v>458</v>
      </c>
      <c r="I258" s="185">
        <v>237</v>
      </c>
      <c r="J258" s="244">
        <v>440</v>
      </c>
      <c r="K258" s="185">
        <v>146</v>
      </c>
      <c r="L258" s="177">
        <v>211</v>
      </c>
      <c r="M258" s="177">
        <v>46</v>
      </c>
      <c r="N258" s="244">
        <v>1890</v>
      </c>
      <c r="O258" s="177">
        <v>1005</v>
      </c>
      <c r="P258" s="245">
        <v>2895</v>
      </c>
      <c r="Q258" s="177">
        <v>70406</v>
      </c>
      <c r="R258" s="185">
        <v>18226</v>
      </c>
      <c r="S258" s="177">
        <f t="shared" si="6"/>
        <v>4.1118654660114196</v>
      </c>
      <c r="T258" s="177">
        <f t="shared" si="7"/>
        <v>11.746954899593987</v>
      </c>
    </row>
    <row r="259" spans="1:20" ht="12.75" customHeight="1">
      <c r="A259" s="178" t="s">
        <v>359</v>
      </c>
      <c r="B259" s="228">
        <v>17</v>
      </c>
      <c r="C259" s="107">
        <v>17</v>
      </c>
      <c r="D259" s="246">
        <v>22</v>
      </c>
      <c r="E259" s="108">
        <v>10</v>
      </c>
      <c r="F259" s="246">
        <v>29</v>
      </c>
      <c r="G259" s="108">
        <v>11</v>
      </c>
      <c r="H259" s="246">
        <v>35</v>
      </c>
      <c r="I259" s="108">
        <v>16</v>
      </c>
      <c r="J259" s="246">
        <v>34</v>
      </c>
      <c r="K259" s="108">
        <v>6</v>
      </c>
      <c r="L259" s="107">
        <v>15</v>
      </c>
      <c r="M259" s="107" t="s">
        <v>488</v>
      </c>
      <c r="N259" s="246">
        <v>152</v>
      </c>
      <c r="O259" s="107">
        <v>62</v>
      </c>
      <c r="P259" s="238">
        <v>214</v>
      </c>
      <c r="Q259" s="107">
        <v>7069</v>
      </c>
      <c r="R259" s="108">
        <v>1865</v>
      </c>
      <c r="S259" s="107">
        <f t="shared" si="6"/>
        <v>3.0273023058424107</v>
      </c>
      <c r="T259" s="107">
        <f t="shared" si="7"/>
        <v>7.8284182305630026</v>
      </c>
    </row>
    <row r="260" spans="1:20" ht="12.75" customHeight="1">
      <c r="A260" s="178" t="s">
        <v>360</v>
      </c>
      <c r="B260" s="228">
        <v>53</v>
      </c>
      <c r="C260" s="107">
        <v>59</v>
      </c>
      <c r="D260" s="246">
        <v>80</v>
      </c>
      <c r="E260" s="108">
        <v>71</v>
      </c>
      <c r="F260" s="246">
        <v>146</v>
      </c>
      <c r="G260" s="108">
        <v>77</v>
      </c>
      <c r="H260" s="246">
        <v>149</v>
      </c>
      <c r="I260" s="108">
        <v>78</v>
      </c>
      <c r="J260" s="246">
        <v>148</v>
      </c>
      <c r="K260" s="108">
        <v>44</v>
      </c>
      <c r="L260" s="107">
        <v>75</v>
      </c>
      <c r="M260" s="107">
        <v>16</v>
      </c>
      <c r="N260" s="246">
        <v>651</v>
      </c>
      <c r="O260" s="107">
        <v>345</v>
      </c>
      <c r="P260" s="238">
        <v>996</v>
      </c>
      <c r="Q260" s="107">
        <v>21333</v>
      </c>
      <c r="R260" s="108">
        <v>5602</v>
      </c>
      <c r="S260" s="107">
        <f t="shared" si="6"/>
        <v>4.6688229503585994</v>
      </c>
      <c r="T260" s="107">
        <f t="shared" si="7"/>
        <v>13.084612638343449</v>
      </c>
    </row>
    <row r="261" spans="1:20" ht="12.75" customHeight="1">
      <c r="A261" s="178" t="s">
        <v>361</v>
      </c>
      <c r="B261" s="228">
        <v>4</v>
      </c>
      <c r="C261" s="107">
        <v>15</v>
      </c>
      <c r="D261" s="246">
        <v>10</v>
      </c>
      <c r="E261" s="108">
        <v>7</v>
      </c>
      <c r="F261" s="246">
        <v>17</v>
      </c>
      <c r="G261" s="108">
        <v>6</v>
      </c>
      <c r="H261" s="246">
        <v>20</v>
      </c>
      <c r="I261" s="108">
        <v>13</v>
      </c>
      <c r="J261" s="246">
        <v>19</v>
      </c>
      <c r="K261" s="108">
        <v>5</v>
      </c>
      <c r="L261" s="107">
        <v>11</v>
      </c>
      <c r="M261" s="107" t="s">
        <v>488</v>
      </c>
      <c r="N261" s="246">
        <v>81</v>
      </c>
      <c r="O261" s="107">
        <v>49</v>
      </c>
      <c r="P261" s="238">
        <v>130</v>
      </c>
      <c r="Q261" s="107">
        <v>2540</v>
      </c>
      <c r="R261" s="108">
        <v>661</v>
      </c>
      <c r="S261" s="107">
        <f t="shared" si="6"/>
        <v>5.1181102362204722</v>
      </c>
      <c r="T261" s="107">
        <f t="shared" si="7"/>
        <v>13.767019667170954</v>
      </c>
    </row>
    <row r="262" spans="1:20" ht="12.75" customHeight="1">
      <c r="A262" s="178" t="s">
        <v>362</v>
      </c>
      <c r="B262" s="228">
        <v>31</v>
      </c>
      <c r="C262" s="107">
        <v>27</v>
      </c>
      <c r="D262" s="246">
        <v>31</v>
      </c>
      <c r="E262" s="108">
        <v>22</v>
      </c>
      <c r="F262" s="246">
        <v>59</v>
      </c>
      <c r="G262" s="108">
        <v>33</v>
      </c>
      <c r="H262" s="246">
        <v>75</v>
      </c>
      <c r="I262" s="108">
        <v>48</v>
      </c>
      <c r="J262" s="246">
        <v>68</v>
      </c>
      <c r="K262" s="108">
        <v>31</v>
      </c>
      <c r="L262" s="107">
        <v>34</v>
      </c>
      <c r="M262" s="107">
        <v>8</v>
      </c>
      <c r="N262" s="246">
        <v>298</v>
      </c>
      <c r="O262" s="107">
        <v>169</v>
      </c>
      <c r="P262" s="238">
        <v>467</v>
      </c>
      <c r="Q262" s="107">
        <v>9897</v>
      </c>
      <c r="R262" s="108">
        <v>2455</v>
      </c>
      <c r="S262" s="107">
        <f t="shared" ref="S262:S316" si="8">(P262/Q262)*100</f>
        <v>4.7186015964433672</v>
      </c>
      <c r="T262" s="107">
        <f t="shared" ref="T262:T316" si="9">100*(SUM(F262:M262)/R262)</f>
        <v>14.501018329938899</v>
      </c>
    </row>
    <row r="263" spans="1:20" ht="12.75" customHeight="1">
      <c r="A263" s="178" t="s">
        <v>363</v>
      </c>
      <c r="B263" s="228">
        <v>10</v>
      </c>
      <c r="C263" s="107">
        <v>11</v>
      </c>
      <c r="D263" s="246">
        <v>17</v>
      </c>
      <c r="E263" s="108">
        <v>17</v>
      </c>
      <c r="F263" s="246">
        <v>22</v>
      </c>
      <c r="G263" s="108">
        <v>12</v>
      </c>
      <c r="H263" s="246">
        <v>40</v>
      </c>
      <c r="I263" s="108">
        <v>17</v>
      </c>
      <c r="J263" s="246">
        <v>32</v>
      </c>
      <c r="K263" s="108">
        <v>15</v>
      </c>
      <c r="L263" s="107">
        <v>17</v>
      </c>
      <c r="M263" s="107" t="s">
        <v>488</v>
      </c>
      <c r="N263" s="246">
        <v>138</v>
      </c>
      <c r="O263" s="107">
        <v>74</v>
      </c>
      <c r="P263" s="238">
        <v>212</v>
      </c>
      <c r="Q263" s="107">
        <v>5290</v>
      </c>
      <c r="R263" s="108">
        <v>1409</v>
      </c>
      <c r="S263" s="107">
        <f t="shared" si="8"/>
        <v>4.0075614366729679</v>
      </c>
      <c r="T263" s="107">
        <f t="shared" si="9"/>
        <v>11.000709723207949</v>
      </c>
    </row>
    <row r="264" spans="1:20" ht="12.75" customHeight="1">
      <c r="A264" s="178" t="s">
        <v>364</v>
      </c>
      <c r="B264" s="228" t="s">
        <v>488</v>
      </c>
      <c r="C264" s="107" t="s">
        <v>488</v>
      </c>
      <c r="D264" s="246" t="s">
        <v>488</v>
      </c>
      <c r="E264" s="108">
        <v>5</v>
      </c>
      <c r="F264" s="246">
        <v>11</v>
      </c>
      <c r="G264" s="108">
        <v>8</v>
      </c>
      <c r="H264" s="246">
        <v>11</v>
      </c>
      <c r="I264" s="108">
        <v>7</v>
      </c>
      <c r="J264" s="246">
        <v>12</v>
      </c>
      <c r="K264" s="108" t="s">
        <v>488</v>
      </c>
      <c r="L264" s="107">
        <v>6</v>
      </c>
      <c r="M264" s="107" t="s">
        <v>475</v>
      </c>
      <c r="N264" s="246">
        <v>44</v>
      </c>
      <c r="O264" s="107">
        <v>23</v>
      </c>
      <c r="P264" s="238">
        <v>67</v>
      </c>
      <c r="Q264" s="107">
        <v>2585</v>
      </c>
      <c r="R264" s="108">
        <v>592</v>
      </c>
      <c r="S264" s="107">
        <f t="shared" si="8"/>
        <v>2.5918762088974852</v>
      </c>
      <c r="T264" s="107">
        <f t="shared" si="9"/>
        <v>9.2905405405405403</v>
      </c>
    </row>
    <row r="265" spans="1:20" ht="12.75" customHeight="1">
      <c r="A265" s="178" t="s">
        <v>365</v>
      </c>
      <c r="B265" s="228" t="s">
        <v>488</v>
      </c>
      <c r="C265" s="107" t="s">
        <v>488</v>
      </c>
      <c r="D265" s="246">
        <v>6</v>
      </c>
      <c r="E265" s="108">
        <v>0</v>
      </c>
      <c r="F265" s="246">
        <v>5</v>
      </c>
      <c r="G265" s="108" t="s">
        <v>488</v>
      </c>
      <c r="H265" s="246">
        <v>8</v>
      </c>
      <c r="I265" s="108" t="s">
        <v>488</v>
      </c>
      <c r="J265" s="246">
        <v>14</v>
      </c>
      <c r="K265" s="108" t="s">
        <v>488</v>
      </c>
      <c r="L265" s="107">
        <v>7</v>
      </c>
      <c r="M265" s="107" t="s">
        <v>475</v>
      </c>
      <c r="N265" s="246">
        <v>43</v>
      </c>
      <c r="O265" s="107">
        <v>11</v>
      </c>
      <c r="P265" s="238">
        <v>54</v>
      </c>
      <c r="Q265" s="107">
        <v>1687</v>
      </c>
      <c r="R265" s="108">
        <v>370</v>
      </c>
      <c r="S265" s="107">
        <f t="shared" si="8"/>
        <v>3.2009484291641965</v>
      </c>
      <c r="T265" s="107">
        <f t="shared" si="9"/>
        <v>9.1891891891891895</v>
      </c>
    </row>
    <row r="266" spans="1:20" ht="12.75" customHeight="1">
      <c r="A266" s="178" t="s">
        <v>366</v>
      </c>
      <c r="B266" s="228">
        <v>6</v>
      </c>
      <c r="C266" s="107">
        <v>5</v>
      </c>
      <c r="D266" s="246">
        <v>8</v>
      </c>
      <c r="E266" s="108" t="s">
        <v>488</v>
      </c>
      <c r="F266" s="246">
        <v>12</v>
      </c>
      <c r="G266" s="108">
        <v>7</v>
      </c>
      <c r="H266" s="246">
        <v>7</v>
      </c>
      <c r="I266" s="108">
        <v>6</v>
      </c>
      <c r="J266" s="246">
        <v>17</v>
      </c>
      <c r="K266" s="108" t="s">
        <v>488</v>
      </c>
      <c r="L266" s="107" t="s">
        <v>488</v>
      </c>
      <c r="M266" s="107" t="s">
        <v>488</v>
      </c>
      <c r="N266" s="246">
        <v>52</v>
      </c>
      <c r="O266" s="107">
        <v>24</v>
      </c>
      <c r="P266" s="238">
        <v>76</v>
      </c>
      <c r="Q266" s="107">
        <v>3285</v>
      </c>
      <c r="R266" s="108">
        <v>876</v>
      </c>
      <c r="S266" s="107">
        <f t="shared" si="8"/>
        <v>2.3135464231354641</v>
      </c>
      <c r="T266" s="107">
        <f t="shared" si="9"/>
        <v>5.5936073059360725</v>
      </c>
    </row>
    <row r="267" spans="1:20" ht="12.75" customHeight="1">
      <c r="A267" s="178" t="s">
        <v>367</v>
      </c>
      <c r="B267" s="228">
        <v>17</v>
      </c>
      <c r="C267" s="107">
        <v>25</v>
      </c>
      <c r="D267" s="246">
        <v>32</v>
      </c>
      <c r="E267" s="108">
        <v>23</v>
      </c>
      <c r="F267" s="246">
        <v>51</v>
      </c>
      <c r="G267" s="108">
        <v>33</v>
      </c>
      <c r="H267" s="246">
        <v>55</v>
      </c>
      <c r="I267" s="108">
        <v>29</v>
      </c>
      <c r="J267" s="246">
        <v>54</v>
      </c>
      <c r="K267" s="108">
        <v>27</v>
      </c>
      <c r="L267" s="107">
        <v>26</v>
      </c>
      <c r="M267" s="107">
        <v>7</v>
      </c>
      <c r="N267" s="246">
        <v>235</v>
      </c>
      <c r="O267" s="107">
        <v>144</v>
      </c>
      <c r="P267" s="238">
        <v>379</v>
      </c>
      <c r="Q267" s="107">
        <v>9561</v>
      </c>
      <c r="R267" s="108">
        <v>2566</v>
      </c>
      <c r="S267" s="107">
        <f t="shared" si="8"/>
        <v>3.9640204999477042</v>
      </c>
      <c r="T267" s="107">
        <f t="shared" si="9"/>
        <v>10.989867498051442</v>
      </c>
    </row>
    <row r="268" spans="1:20" ht="12.75" customHeight="1">
      <c r="A268" s="178" t="s">
        <v>368</v>
      </c>
      <c r="B268" s="228">
        <v>12</v>
      </c>
      <c r="C268" s="107">
        <v>17</v>
      </c>
      <c r="D268" s="246">
        <v>24</v>
      </c>
      <c r="E268" s="108">
        <v>29</v>
      </c>
      <c r="F268" s="246">
        <v>42</v>
      </c>
      <c r="G268" s="108">
        <v>19</v>
      </c>
      <c r="H268" s="246">
        <v>58</v>
      </c>
      <c r="I268" s="108">
        <v>20</v>
      </c>
      <c r="J268" s="246">
        <v>42</v>
      </c>
      <c r="K268" s="108">
        <v>13</v>
      </c>
      <c r="L268" s="107">
        <v>18</v>
      </c>
      <c r="M268" s="107">
        <v>6</v>
      </c>
      <c r="N268" s="246">
        <v>196</v>
      </c>
      <c r="O268" s="107">
        <v>104</v>
      </c>
      <c r="P268" s="238">
        <v>300</v>
      </c>
      <c r="Q268" s="107">
        <v>7159</v>
      </c>
      <c r="R268" s="108">
        <v>1830</v>
      </c>
      <c r="S268" s="107">
        <f t="shared" si="8"/>
        <v>4.1905294035479814</v>
      </c>
      <c r="T268" s="107">
        <f t="shared" si="9"/>
        <v>11.912568306010929</v>
      </c>
    </row>
    <row r="269" spans="1:20" ht="14.25" customHeight="1">
      <c r="A269" s="176" t="s">
        <v>369</v>
      </c>
      <c r="B269" s="177">
        <v>134</v>
      </c>
      <c r="C269" s="177">
        <v>156</v>
      </c>
      <c r="D269" s="244">
        <v>174</v>
      </c>
      <c r="E269" s="185">
        <v>147</v>
      </c>
      <c r="F269" s="244">
        <v>304</v>
      </c>
      <c r="G269" s="185">
        <v>182</v>
      </c>
      <c r="H269" s="244">
        <v>427</v>
      </c>
      <c r="I269" s="185">
        <v>180</v>
      </c>
      <c r="J269" s="244">
        <v>386</v>
      </c>
      <c r="K269" s="185">
        <v>128</v>
      </c>
      <c r="L269" s="177">
        <v>146</v>
      </c>
      <c r="M269" s="177">
        <v>37</v>
      </c>
      <c r="N269" s="244">
        <v>1571</v>
      </c>
      <c r="O269" s="177">
        <v>830</v>
      </c>
      <c r="P269" s="245">
        <v>2401</v>
      </c>
      <c r="Q269" s="177">
        <v>60198</v>
      </c>
      <c r="R269" s="185">
        <v>16042</v>
      </c>
      <c r="S269" s="177">
        <f t="shared" si="8"/>
        <v>3.9885046014817767</v>
      </c>
      <c r="T269" s="177">
        <f t="shared" si="9"/>
        <v>11.158209699538711</v>
      </c>
    </row>
    <row r="270" spans="1:20" ht="12.75" customHeight="1">
      <c r="A270" s="178" t="s">
        <v>370</v>
      </c>
      <c r="B270" s="228">
        <v>8</v>
      </c>
      <c r="C270" s="107">
        <v>6</v>
      </c>
      <c r="D270" s="246">
        <v>9</v>
      </c>
      <c r="E270" s="108">
        <v>6</v>
      </c>
      <c r="F270" s="246">
        <v>10</v>
      </c>
      <c r="G270" s="108">
        <v>9</v>
      </c>
      <c r="H270" s="246">
        <v>20</v>
      </c>
      <c r="I270" s="108">
        <v>7</v>
      </c>
      <c r="J270" s="246">
        <v>24</v>
      </c>
      <c r="K270" s="108">
        <v>4</v>
      </c>
      <c r="L270" s="107">
        <v>5</v>
      </c>
      <c r="M270" s="107" t="s">
        <v>488</v>
      </c>
      <c r="N270" s="246">
        <v>76</v>
      </c>
      <c r="O270" s="107">
        <v>35</v>
      </c>
      <c r="P270" s="238">
        <v>111</v>
      </c>
      <c r="Q270" s="107">
        <v>6647</v>
      </c>
      <c r="R270" s="108">
        <v>1731</v>
      </c>
      <c r="S270" s="107">
        <f t="shared" si="8"/>
        <v>1.6699262825334737</v>
      </c>
      <c r="T270" s="107">
        <f t="shared" si="9"/>
        <v>4.5638359329867129</v>
      </c>
    </row>
    <row r="271" spans="1:20" ht="12.75" customHeight="1">
      <c r="A271" s="178" t="s">
        <v>371</v>
      </c>
      <c r="B271" s="228">
        <v>10</v>
      </c>
      <c r="C271" s="107">
        <v>16</v>
      </c>
      <c r="D271" s="246">
        <v>12</v>
      </c>
      <c r="E271" s="108">
        <v>9</v>
      </c>
      <c r="F271" s="246">
        <v>23</v>
      </c>
      <c r="G271" s="108">
        <v>24</v>
      </c>
      <c r="H271" s="246">
        <v>25</v>
      </c>
      <c r="I271" s="108">
        <v>10</v>
      </c>
      <c r="J271" s="246">
        <v>32</v>
      </c>
      <c r="K271" s="108">
        <v>7</v>
      </c>
      <c r="L271" s="107">
        <v>12</v>
      </c>
      <c r="M271" s="107" t="s">
        <v>488</v>
      </c>
      <c r="N271" s="246">
        <v>114</v>
      </c>
      <c r="O271" s="107">
        <v>68</v>
      </c>
      <c r="P271" s="238">
        <v>182</v>
      </c>
      <c r="Q271" s="107">
        <v>5315</v>
      </c>
      <c r="R271" s="108">
        <v>1361</v>
      </c>
      <c r="S271" s="107">
        <f t="shared" si="8"/>
        <v>3.424270931326435</v>
      </c>
      <c r="T271" s="107">
        <f t="shared" si="9"/>
        <v>9.7722263041880968</v>
      </c>
    </row>
    <row r="272" spans="1:20" ht="12.75" customHeight="1">
      <c r="A272" s="178" t="s">
        <v>372</v>
      </c>
      <c r="B272" s="228">
        <v>10</v>
      </c>
      <c r="C272" s="107">
        <v>17</v>
      </c>
      <c r="D272" s="246">
        <v>22</v>
      </c>
      <c r="E272" s="108">
        <v>14</v>
      </c>
      <c r="F272" s="246">
        <v>18</v>
      </c>
      <c r="G272" s="108">
        <v>13</v>
      </c>
      <c r="H272" s="246">
        <v>48</v>
      </c>
      <c r="I272" s="108">
        <v>15</v>
      </c>
      <c r="J272" s="246">
        <v>38</v>
      </c>
      <c r="K272" s="108">
        <v>9</v>
      </c>
      <c r="L272" s="107">
        <v>13</v>
      </c>
      <c r="M272" s="107">
        <v>4</v>
      </c>
      <c r="N272" s="246">
        <v>149</v>
      </c>
      <c r="O272" s="107">
        <v>72</v>
      </c>
      <c r="P272" s="238">
        <v>221</v>
      </c>
      <c r="Q272" s="107">
        <v>5578</v>
      </c>
      <c r="R272" s="108">
        <v>1555</v>
      </c>
      <c r="S272" s="107">
        <f t="shared" si="8"/>
        <v>3.9619935460738618</v>
      </c>
      <c r="T272" s="107">
        <f t="shared" si="9"/>
        <v>10.160771704180064</v>
      </c>
    </row>
    <row r="273" spans="1:20" ht="12.75" customHeight="1">
      <c r="A273" s="178" t="s">
        <v>373</v>
      </c>
      <c r="B273" s="228">
        <v>50</v>
      </c>
      <c r="C273" s="107">
        <v>67</v>
      </c>
      <c r="D273" s="246">
        <v>79</v>
      </c>
      <c r="E273" s="108">
        <v>58</v>
      </c>
      <c r="F273" s="246">
        <v>144</v>
      </c>
      <c r="G273" s="108">
        <v>66</v>
      </c>
      <c r="H273" s="246">
        <v>185</v>
      </c>
      <c r="I273" s="108">
        <v>92</v>
      </c>
      <c r="J273" s="246">
        <v>160</v>
      </c>
      <c r="K273" s="108">
        <v>56</v>
      </c>
      <c r="L273" s="107">
        <v>69</v>
      </c>
      <c r="M273" s="107">
        <v>12</v>
      </c>
      <c r="N273" s="246">
        <v>687</v>
      </c>
      <c r="O273" s="107">
        <v>351</v>
      </c>
      <c r="P273" s="238">
        <v>1038</v>
      </c>
      <c r="Q273" s="107">
        <v>21921</v>
      </c>
      <c r="R273" s="108">
        <v>5941</v>
      </c>
      <c r="S273" s="107">
        <f t="shared" si="8"/>
        <v>4.7351854386205012</v>
      </c>
      <c r="T273" s="107">
        <f t="shared" si="9"/>
        <v>13.196431577175559</v>
      </c>
    </row>
    <row r="274" spans="1:20" ht="12.75" customHeight="1">
      <c r="A274" s="178" t="s">
        <v>374</v>
      </c>
      <c r="B274" s="228">
        <v>14</v>
      </c>
      <c r="C274" s="107">
        <v>14</v>
      </c>
      <c r="D274" s="246">
        <v>10</v>
      </c>
      <c r="E274" s="108">
        <v>23</v>
      </c>
      <c r="F274" s="246">
        <v>15</v>
      </c>
      <c r="G274" s="108">
        <v>14</v>
      </c>
      <c r="H274" s="246">
        <v>33</v>
      </c>
      <c r="I274" s="108">
        <v>6</v>
      </c>
      <c r="J274" s="246">
        <v>15</v>
      </c>
      <c r="K274" s="108">
        <v>12</v>
      </c>
      <c r="L274" s="107">
        <v>5</v>
      </c>
      <c r="M274" s="107" t="s">
        <v>488</v>
      </c>
      <c r="N274" s="246">
        <v>92</v>
      </c>
      <c r="O274" s="107">
        <v>70</v>
      </c>
      <c r="P274" s="238">
        <v>162</v>
      </c>
      <c r="Q274" s="107">
        <v>4211</v>
      </c>
      <c r="R274" s="108">
        <v>1008</v>
      </c>
      <c r="S274" s="107">
        <f t="shared" si="8"/>
        <v>3.8470672049394445</v>
      </c>
      <c r="T274" s="107">
        <f t="shared" si="9"/>
        <v>9.9206349206349209</v>
      </c>
    </row>
    <row r="275" spans="1:20" ht="12.75" customHeight="1">
      <c r="A275" s="178" t="s">
        <v>375</v>
      </c>
      <c r="B275" s="228" t="s">
        <v>488</v>
      </c>
      <c r="C275" s="107">
        <v>7</v>
      </c>
      <c r="D275" s="246">
        <v>6</v>
      </c>
      <c r="E275" s="108" t="s">
        <v>488</v>
      </c>
      <c r="F275" s="246">
        <v>9</v>
      </c>
      <c r="G275" s="108" t="s">
        <v>488</v>
      </c>
      <c r="H275" s="246">
        <v>8</v>
      </c>
      <c r="I275" s="108" t="s">
        <v>488</v>
      </c>
      <c r="J275" s="246">
        <v>7</v>
      </c>
      <c r="K275" s="108" t="s">
        <v>488</v>
      </c>
      <c r="L275" s="107" t="s">
        <v>488</v>
      </c>
      <c r="M275" s="107" t="s">
        <v>475</v>
      </c>
      <c r="N275" s="246">
        <v>34</v>
      </c>
      <c r="O275" s="107">
        <v>15</v>
      </c>
      <c r="P275" s="238">
        <v>49</v>
      </c>
      <c r="Q275" s="107">
        <v>2572</v>
      </c>
      <c r="R275" s="108">
        <v>705</v>
      </c>
      <c r="S275" s="107">
        <f t="shared" si="8"/>
        <v>1.9051321928460343</v>
      </c>
      <c r="T275" s="107">
        <f t="shared" si="9"/>
        <v>3.4042553191489362</v>
      </c>
    </row>
    <row r="276" spans="1:20" ht="12.75" customHeight="1">
      <c r="A276" s="178" t="s">
        <v>376</v>
      </c>
      <c r="B276" s="228">
        <v>40</v>
      </c>
      <c r="C276" s="107">
        <v>29</v>
      </c>
      <c r="D276" s="246">
        <v>36</v>
      </c>
      <c r="E276" s="108">
        <v>35</v>
      </c>
      <c r="F276" s="246">
        <v>85</v>
      </c>
      <c r="G276" s="108">
        <v>54</v>
      </c>
      <c r="H276" s="246">
        <v>108</v>
      </c>
      <c r="I276" s="108">
        <v>48</v>
      </c>
      <c r="J276" s="246">
        <v>110</v>
      </c>
      <c r="K276" s="108">
        <v>38</v>
      </c>
      <c r="L276" s="107">
        <v>40</v>
      </c>
      <c r="M276" s="107">
        <v>15</v>
      </c>
      <c r="N276" s="246">
        <v>419</v>
      </c>
      <c r="O276" s="107">
        <v>219</v>
      </c>
      <c r="P276" s="238">
        <v>638</v>
      </c>
      <c r="Q276" s="107">
        <v>13954</v>
      </c>
      <c r="R276" s="108">
        <v>3741</v>
      </c>
      <c r="S276" s="107">
        <f t="shared" si="8"/>
        <v>4.572165687258134</v>
      </c>
      <c r="T276" s="107">
        <f t="shared" si="9"/>
        <v>13.311948676824379</v>
      </c>
    </row>
    <row r="277" spans="1:20" ht="14.25" customHeight="1">
      <c r="A277" s="176" t="s">
        <v>377</v>
      </c>
      <c r="B277" s="177">
        <v>48</v>
      </c>
      <c r="C277" s="177">
        <v>77</v>
      </c>
      <c r="D277" s="244">
        <v>80</v>
      </c>
      <c r="E277" s="185">
        <v>74</v>
      </c>
      <c r="F277" s="244">
        <v>148</v>
      </c>
      <c r="G277" s="185">
        <v>77</v>
      </c>
      <c r="H277" s="244">
        <v>195</v>
      </c>
      <c r="I277" s="185">
        <v>78</v>
      </c>
      <c r="J277" s="244">
        <v>191</v>
      </c>
      <c r="K277" s="185">
        <v>57</v>
      </c>
      <c r="L277" s="177">
        <v>109</v>
      </c>
      <c r="M277" s="177">
        <v>28</v>
      </c>
      <c r="N277" s="244">
        <v>771</v>
      </c>
      <c r="O277" s="177">
        <v>391</v>
      </c>
      <c r="P277" s="245">
        <v>1162</v>
      </c>
      <c r="Q277" s="177">
        <v>31262</v>
      </c>
      <c r="R277" s="185">
        <v>8028</v>
      </c>
      <c r="S277" s="177">
        <f t="shared" si="8"/>
        <v>3.7169726824899239</v>
      </c>
      <c r="T277" s="177">
        <f t="shared" si="9"/>
        <v>10.999003487792725</v>
      </c>
    </row>
    <row r="278" spans="1:20" ht="12.75" customHeight="1">
      <c r="A278" s="178" t="s">
        <v>378</v>
      </c>
      <c r="B278" s="228" t="s">
        <v>488</v>
      </c>
      <c r="C278" s="107">
        <v>5</v>
      </c>
      <c r="D278" s="246" t="s">
        <v>488</v>
      </c>
      <c r="E278" s="108" t="s">
        <v>488</v>
      </c>
      <c r="F278" s="246">
        <v>9</v>
      </c>
      <c r="G278" s="108">
        <v>6</v>
      </c>
      <c r="H278" s="246">
        <v>17</v>
      </c>
      <c r="I278" s="108">
        <v>11</v>
      </c>
      <c r="J278" s="246">
        <v>20</v>
      </c>
      <c r="K278" s="108" t="s">
        <v>488</v>
      </c>
      <c r="L278" s="107">
        <v>7</v>
      </c>
      <c r="M278" s="107" t="s">
        <v>488</v>
      </c>
      <c r="N278" s="246">
        <v>57</v>
      </c>
      <c r="O278" s="107">
        <v>31</v>
      </c>
      <c r="P278" s="238">
        <v>88</v>
      </c>
      <c r="Q278" s="107">
        <v>2087</v>
      </c>
      <c r="R278" s="108">
        <v>568</v>
      </c>
      <c r="S278" s="107">
        <f t="shared" si="8"/>
        <v>4.216578821274557</v>
      </c>
      <c r="T278" s="107">
        <f t="shared" si="9"/>
        <v>12.323943661971832</v>
      </c>
    </row>
    <row r="279" spans="1:20" ht="12.75" customHeight="1">
      <c r="A279" s="178" t="s">
        <v>379</v>
      </c>
      <c r="B279" s="228" t="s">
        <v>488</v>
      </c>
      <c r="C279" s="107">
        <v>7</v>
      </c>
      <c r="D279" s="246">
        <v>6</v>
      </c>
      <c r="E279" s="108">
        <v>7</v>
      </c>
      <c r="F279" s="246">
        <v>10</v>
      </c>
      <c r="G279" s="108">
        <v>6</v>
      </c>
      <c r="H279" s="246">
        <v>12</v>
      </c>
      <c r="I279" s="108">
        <v>5</v>
      </c>
      <c r="J279" s="246">
        <v>9</v>
      </c>
      <c r="K279" s="108" t="s">
        <v>488</v>
      </c>
      <c r="L279" s="107">
        <v>5</v>
      </c>
      <c r="M279" s="107" t="s">
        <v>488</v>
      </c>
      <c r="N279" s="246">
        <v>45</v>
      </c>
      <c r="O279" s="107">
        <v>28</v>
      </c>
      <c r="P279" s="238">
        <v>73</v>
      </c>
      <c r="Q279" s="107">
        <v>1798</v>
      </c>
      <c r="R279" s="108">
        <v>428</v>
      </c>
      <c r="S279" s="107">
        <f t="shared" si="8"/>
        <v>4.0600667408231361</v>
      </c>
      <c r="T279" s="107">
        <f t="shared" si="9"/>
        <v>10.981308411214954</v>
      </c>
    </row>
    <row r="280" spans="1:20" ht="12.75" customHeight="1">
      <c r="A280" s="178" t="s">
        <v>380</v>
      </c>
      <c r="B280" s="228">
        <v>5</v>
      </c>
      <c r="C280" s="107" t="s">
        <v>488</v>
      </c>
      <c r="D280" s="246">
        <v>4</v>
      </c>
      <c r="E280" s="108">
        <v>7</v>
      </c>
      <c r="F280" s="246">
        <v>12</v>
      </c>
      <c r="G280" s="108">
        <v>4</v>
      </c>
      <c r="H280" s="246">
        <v>12</v>
      </c>
      <c r="I280" s="108">
        <v>5</v>
      </c>
      <c r="J280" s="246">
        <v>15</v>
      </c>
      <c r="K280" s="108">
        <v>5</v>
      </c>
      <c r="L280" s="107">
        <v>10</v>
      </c>
      <c r="M280" s="107" t="s">
        <v>488</v>
      </c>
      <c r="N280" s="246">
        <v>58</v>
      </c>
      <c r="O280" s="107">
        <v>24</v>
      </c>
      <c r="P280" s="238">
        <v>82</v>
      </c>
      <c r="Q280" s="107">
        <v>2994</v>
      </c>
      <c r="R280" s="108">
        <v>814</v>
      </c>
      <c r="S280" s="107">
        <f t="shared" si="8"/>
        <v>2.7388109552438209</v>
      </c>
      <c r="T280" s="107">
        <f t="shared" si="9"/>
        <v>7.73955773955774</v>
      </c>
    </row>
    <row r="281" spans="1:20" ht="12.75" customHeight="1">
      <c r="A281" s="178" t="s">
        <v>381</v>
      </c>
      <c r="B281" s="228">
        <v>4</v>
      </c>
      <c r="C281" s="107">
        <v>11</v>
      </c>
      <c r="D281" s="246">
        <v>11</v>
      </c>
      <c r="E281" s="108">
        <v>13</v>
      </c>
      <c r="F281" s="246">
        <v>16</v>
      </c>
      <c r="G281" s="108">
        <v>13</v>
      </c>
      <c r="H281" s="246">
        <v>22</v>
      </c>
      <c r="I281" s="108">
        <v>8</v>
      </c>
      <c r="J281" s="246">
        <v>22</v>
      </c>
      <c r="K281" s="108">
        <v>6</v>
      </c>
      <c r="L281" s="107">
        <v>12</v>
      </c>
      <c r="M281" s="107" t="s">
        <v>488</v>
      </c>
      <c r="N281" s="246">
        <v>87</v>
      </c>
      <c r="O281" s="107">
        <v>53</v>
      </c>
      <c r="P281" s="238">
        <v>140</v>
      </c>
      <c r="Q281" s="107">
        <v>3301</v>
      </c>
      <c r="R281" s="108">
        <v>730</v>
      </c>
      <c r="S281" s="107">
        <f t="shared" si="8"/>
        <v>4.2411390487730989</v>
      </c>
      <c r="T281" s="107">
        <f t="shared" si="9"/>
        <v>13.561643835616438</v>
      </c>
    </row>
    <row r="282" spans="1:20" ht="12.75" customHeight="1">
      <c r="A282" s="178" t="s">
        <v>382</v>
      </c>
      <c r="B282" s="228" t="s">
        <v>488</v>
      </c>
      <c r="C282" s="107" t="s">
        <v>488</v>
      </c>
      <c r="D282" s="246" t="s">
        <v>488</v>
      </c>
      <c r="E282" s="108">
        <v>4</v>
      </c>
      <c r="F282" s="246">
        <v>12</v>
      </c>
      <c r="G282" s="108">
        <v>7</v>
      </c>
      <c r="H282" s="246">
        <v>13</v>
      </c>
      <c r="I282" s="108">
        <v>4</v>
      </c>
      <c r="J282" s="246">
        <v>13</v>
      </c>
      <c r="K282" s="108">
        <v>6</v>
      </c>
      <c r="L282" s="107">
        <v>9</v>
      </c>
      <c r="M282" s="107" t="s">
        <v>475</v>
      </c>
      <c r="N282" s="246">
        <v>51</v>
      </c>
      <c r="O282" s="107">
        <v>23</v>
      </c>
      <c r="P282" s="238">
        <v>74</v>
      </c>
      <c r="Q282" s="107">
        <v>1550</v>
      </c>
      <c r="R282" s="108">
        <v>441</v>
      </c>
      <c r="S282" s="107">
        <f t="shared" si="8"/>
        <v>4.774193548387097</v>
      </c>
      <c r="T282" s="107">
        <f t="shared" si="9"/>
        <v>14.512471655328799</v>
      </c>
    </row>
    <row r="283" spans="1:20" ht="12.75" customHeight="1">
      <c r="A283" s="178" t="s">
        <v>383</v>
      </c>
      <c r="B283" s="228">
        <v>5</v>
      </c>
      <c r="C283" s="107">
        <v>13</v>
      </c>
      <c r="D283" s="246">
        <v>9</v>
      </c>
      <c r="E283" s="108">
        <v>7</v>
      </c>
      <c r="F283" s="246">
        <v>21</v>
      </c>
      <c r="G283" s="108">
        <v>9</v>
      </c>
      <c r="H283" s="246">
        <v>28</v>
      </c>
      <c r="I283" s="108">
        <v>13</v>
      </c>
      <c r="J283" s="246">
        <v>30</v>
      </c>
      <c r="K283" s="108">
        <v>6</v>
      </c>
      <c r="L283" s="107">
        <v>14</v>
      </c>
      <c r="M283" s="107">
        <v>5</v>
      </c>
      <c r="N283" s="246">
        <v>107</v>
      </c>
      <c r="O283" s="107">
        <v>53</v>
      </c>
      <c r="P283" s="238">
        <v>160</v>
      </c>
      <c r="Q283" s="107">
        <v>3468</v>
      </c>
      <c r="R283" s="108">
        <v>938</v>
      </c>
      <c r="S283" s="107">
        <f t="shared" si="8"/>
        <v>4.6136101499423301</v>
      </c>
      <c r="T283" s="107">
        <f t="shared" si="9"/>
        <v>13.432835820895523</v>
      </c>
    </row>
    <row r="284" spans="1:20" ht="12.75" customHeight="1">
      <c r="A284" s="178" t="s">
        <v>384</v>
      </c>
      <c r="B284" s="228">
        <v>8</v>
      </c>
      <c r="C284" s="107" t="s">
        <v>488</v>
      </c>
      <c r="D284" s="246">
        <v>5</v>
      </c>
      <c r="E284" s="108">
        <v>5</v>
      </c>
      <c r="F284" s="246">
        <v>8</v>
      </c>
      <c r="G284" s="108">
        <v>9</v>
      </c>
      <c r="H284" s="246">
        <v>11</v>
      </c>
      <c r="I284" s="108" t="s">
        <v>488</v>
      </c>
      <c r="J284" s="246">
        <v>18</v>
      </c>
      <c r="K284" s="108">
        <v>6</v>
      </c>
      <c r="L284" s="107">
        <v>6</v>
      </c>
      <c r="M284" s="107" t="s">
        <v>488</v>
      </c>
      <c r="N284" s="246">
        <v>56</v>
      </c>
      <c r="O284" s="107">
        <v>26</v>
      </c>
      <c r="P284" s="238">
        <v>82</v>
      </c>
      <c r="Q284" s="107">
        <v>2121</v>
      </c>
      <c r="R284" s="108">
        <v>500</v>
      </c>
      <c r="S284" s="107">
        <f t="shared" si="8"/>
        <v>3.8661008958038661</v>
      </c>
      <c r="T284" s="107">
        <f t="shared" si="9"/>
        <v>11.600000000000001</v>
      </c>
    </row>
    <row r="285" spans="1:20" ht="12.75" customHeight="1">
      <c r="A285" s="178" t="s">
        <v>385</v>
      </c>
      <c r="B285" s="228">
        <v>19</v>
      </c>
      <c r="C285" s="107">
        <v>35</v>
      </c>
      <c r="D285" s="246">
        <v>41</v>
      </c>
      <c r="E285" s="108">
        <v>28</v>
      </c>
      <c r="F285" s="246">
        <v>60</v>
      </c>
      <c r="G285" s="108">
        <v>23</v>
      </c>
      <c r="H285" s="246">
        <v>80</v>
      </c>
      <c r="I285" s="108">
        <v>31</v>
      </c>
      <c r="J285" s="246">
        <v>64</v>
      </c>
      <c r="K285" s="108">
        <v>23</v>
      </c>
      <c r="L285" s="107">
        <v>46</v>
      </c>
      <c r="M285" s="107">
        <v>13</v>
      </c>
      <c r="N285" s="246">
        <v>310</v>
      </c>
      <c r="O285" s="107">
        <v>153</v>
      </c>
      <c r="P285" s="238">
        <v>463</v>
      </c>
      <c r="Q285" s="107">
        <v>13943</v>
      </c>
      <c r="R285" s="108">
        <v>3609</v>
      </c>
      <c r="S285" s="107">
        <f t="shared" si="8"/>
        <v>3.3206626981280927</v>
      </c>
      <c r="T285" s="107">
        <f t="shared" si="9"/>
        <v>9.4208922139096707</v>
      </c>
    </row>
    <row r="286" spans="1:20" ht="14.25" customHeight="1">
      <c r="A286" s="176" t="s">
        <v>386</v>
      </c>
      <c r="B286" s="177">
        <v>120</v>
      </c>
      <c r="C286" s="177">
        <v>154</v>
      </c>
      <c r="D286" s="244">
        <v>191</v>
      </c>
      <c r="E286" s="185">
        <v>150</v>
      </c>
      <c r="F286" s="244">
        <v>353</v>
      </c>
      <c r="G286" s="185">
        <v>224</v>
      </c>
      <c r="H286" s="244">
        <v>474</v>
      </c>
      <c r="I286" s="185">
        <v>212</v>
      </c>
      <c r="J286" s="244">
        <v>394</v>
      </c>
      <c r="K286" s="185">
        <v>149</v>
      </c>
      <c r="L286" s="177">
        <v>183</v>
      </c>
      <c r="M286" s="177">
        <v>34</v>
      </c>
      <c r="N286" s="244">
        <v>1715</v>
      </c>
      <c r="O286" s="177">
        <v>923</v>
      </c>
      <c r="P286" s="245">
        <v>2638</v>
      </c>
      <c r="Q286" s="177">
        <v>59001</v>
      </c>
      <c r="R286" s="185">
        <v>15741</v>
      </c>
      <c r="S286" s="177">
        <f t="shared" si="8"/>
        <v>4.4711106591413703</v>
      </c>
      <c r="T286" s="177">
        <f>100*(SUM(F286:M286)/R286)</f>
        <v>12.851788323486439</v>
      </c>
    </row>
    <row r="287" spans="1:20" ht="12.75" customHeight="1">
      <c r="A287" s="178" t="s">
        <v>387</v>
      </c>
      <c r="B287" s="228" t="s">
        <v>488</v>
      </c>
      <c r="C287" s="107">
        <v>0</v>
      </c>
      <c r="D287" s="246">
        <v>0</v>
      </c>
      <c r="E287" s="108">
        <v>0</v>
      </c>
      <c r="F287" s="246">
        <v>0</v>
      </c>
      <c r="G287" s="108" t="s">
        <v>488</v>
      </c>
      <c r="H287" s="246" t="s">
        <v>488</v>
      </c>
      <c r="I287" s="108" t="s">
        <v>488</v>
      </c>
      <c r="J287" s="246" t="s">
        <v>488</v>
      </c>
      <c r="K287" s="108" t="s">
        <v>488</v>
      </c>
      <c r="L287" s="107" t="s">
        <v>475</v>
      </c>
      <c r="M287" s="107" t="s">
        <v>475</v>
      </c>
      <c r="N287" s="246" t="s">
        <v>488</v>
      </c>
      <c r="O287" s="107" t="s">
        <v>488</v>
      </c>
      <c r="P287" s="238">
        <v>6</v>
      </c>
      <c r="Q287" s="107">
        <v>729</v>
      </c>
      <c r="R287" s="108">
        <v>238</v>
      </c>
      <c r="S287" s="107">
        <f t="shared" si="8"/>
        <v>0.82304526748971196</v>
      </c>
      <c r="T287" s="107">
        <f t="shared" si="9"/>
        <v>0</v>
      </c>
    </row>
    <row r="288" spans="1:20" ht="12.75" customHeight="1">
      <c r="A288" s="178" t="s">
        <v>388</v>
      </c>
      <c r="B288" s="228" t="s">
        <v>488</v>
      </c>
      <c r="C288" s="107" t="s">
        <v>488</v>
      </c>
      <c r="D288" s="246" t="s">
        <v>488</v>
      </c>
      <c r="E288" s="108" t="s">
        <v>488</v>
      </c>
      <c r="F288" s="246">
        <v>5</v>
      </c>
      <c r="G288" s="108" t="s">
        <v>488</v>
      </c>
      <c r="H288" s="246">
        <v>9</v>
      </c>
      <c r="I288" s="108">
        <v>8</v>
      </c>
      <c r="J288" s="246">
        <v>9</v>
      </c>
      <c r="K288" s="108">
        <v>6</v>
      </c>
      <c r="L288" s="107" t="s">
        <v>488</v>
      </c>
      <c r="M288" s="107" t="s">
        <v>488</v>
      </c>
      <c r="N288" s="246">
        <v>28</v>
      </c>
      <c r="O288" s="107">
        <v>21</v>
      </c>
      <c r="P288" s="238">
        <v>49</v>
      </c>
      <c r="Q288" s="107">
        <v>821</v>
      </c>
      <c r="R288" s="108">
        <v>257</v>
      </c>
      <c r="S288" s="107">
        <f t="shared" si="8"/>
        <v>5.9683313032886725</v>
      </c>
      <c r="T288" s="107">
        <f t="shared" si="9"/>
        <v>14.396887159533073</v>
      </c>
    </row>
    <row r="289" spans="1:20" ht="12.75" customHeight="1">
      <c r="A289" s="178" t="s">
        <v>389</v>
      </c>
      <c r="B289" s="228">
        <v>10</v>
      </c>
      <c r="C289" s="107">
        <v>11</v>
      </c>
      <c r="D289" s="246">
        <v>10</v>
      </c>
      <c r="E289" s="108" t="s">
        <v>488</v>
      </c>
      <c r="F289" s="246">
        <v>23</v>
      </c>
      <c r="G289" s="108">
        <v>13</v>
      </c>
      <c r="H289" s="246">
        <v>25</v>
      </c>
      <c r="I289" s="108">
        <v>8</v>
      </c>
      <c r="J289" s="246">
        <v>18</v>
      </c>
      <c r="K289" s="108">
        <v>4</v>
      </c>
      <c r="L289" s="107">
        <v>14</v>
      </c>
      <c r="M289" s="107" t="s">
        <v>475</v>
      </c>
      <c r="N289" s="246">
        <v>100</v>
      </c>
      <c r="O289" s="107">
        <v>37</v>
      </c>
      <c r="P289" s="238">
        <v>137</v>
      </c>
      <c r="Q289" s="107">
        <v>3068</v>
      </c>
      <c r="R289" s="108">
        <v>865</v>
      </c>
      <c r="S289" s="107">
        <f t="shared" si="8"/>
        <v>4.4654498044328559</v>
      </c>
      <c r="T289" s="107">
        <f t="shared" si="9"/>
        <v>12.138728323699421</v>
      </c>
    </row>
    <row r="290" spans="1:20" ht="12.75" customHeight="1">
      <c r="A290" s="178" t="s">
        <v>390</v>
      </c>
      <c r="B290" s="228" t="s">
        <v>488</v>
      </c>
      <c r="C290" s="107" t="s">
        <v>488</v>
      </c>
      <c r="D290" s="246">
        <v>5</v>
      </c>
      <c r="E290" s="108" t="s">
        <v>488</v>
      </c>
      <c r="F290" s="246">
        <v>8</v>
      </c>
      <c r="G290" s="108">
        <v>5</v>
      </c>
      <c r="H290" s="246">
        <v>9</v>
      </c>
      <c r="I290" s="108">
        <v>4</v>
      </c>
      <c r="J290" s="246">
        <v>7</v>
      </c>
      <c r="K290" s="108" t="s">
        <v>488</v>
      </c>
      <c r="L290" s="107" t="s">
        <v>488</v>
      </c>
      <c r="M290" s="107" t="s">
        <v>488</v>
      </c>
      <c r="N290" s="246">
        <v>34</v>
      </c>
      <c r="O290" s="107">
        <v>16</v>
      </c>
      <c r="P290" s="238">
        <v>50</v>
      </c>
      <c r="Q290" s="107">
        <v>872</v>
      </c>
      <c r="R290" s="108">
        <v>231</v>
      </c>
      <c r="S290" s="107">
        <f t="shared" si="8"/>
        <v>5.7339449541284404</v>
      </c>
      <c r="T290" s="107">
        <f t="shared" si="9"/>
        <v>14.285714285714285</v>
      </c>
    </row>
    <row r="291" spans="1:20" ht="12.75" customHeight="1">
      <c r="A291" s="178" t="s">
        <v>391</v>
      </c>
      <c r="B291" s="228">
        <v>0</v>
      </c>
      <c r="C291" s="107" t="s">
        <v>488</v>
      </c>
      <c r="D291" s="246">
        <v>0</v>
      </c>
      <c r="E291" s="108">
        <v>0</v>
      </c>
      <c r="F291" s="246">
        <v>5</v>
      </c>
      <c r="G291" s="108" t="s">
        <v>488</v>
      </c>
      <c r="H291" s="246">
        <v>8</v>
      </c>
      <c r="I291" s="108">
        <v>5</v>
      </c>
      <c r="J291" s="246" t="s">
        <v>488</v>
      </c>
      <c r="K291" s="108" t="s">
        <v>488</v>
      </c>
      <c r="L291" s="107">
        <v>5</v>
      </c>
      <c r="M291" s="107" t="s">
        <v>475</v>
      </c>
      <c r="N291" s="246">
        <v>20</v>
      </c>
      <c r="O291" s="107">
        <v>9</v>
      </c>
      <c r="P291" s="238">
        <v>29</v>
      </c>
      <c r="Q291" s="107">
        <v>2025</v>
      </c>
      <c r="R291" s="108">
        <v>557</v>
      </c>
      <c r="S291" s="107">
        <f t="shared" si="8"/>
        <v>1.4320987654320989</v>
      </c>
      <c r="T291" s="107">
        <f t="shared" si="9"/>
        <v>4.1292639138240581</v>
      </c>
    </row>
    <row r="292" spans="1:20" ht="12.75" customHeight="1">
      <c r="A292" s="178" t="s">
        <v>392</v>
      </c>
      <c r="B292" s="228" t="s">
        <v>488</v>
      </c>
      <c r="C292" s="107" t="s">
        <v>488</v>
      </c>
      <c r="D292" s="246" t="s">
        <v>488</v>
      </c>
      <c r="E292" s="108" t="s">
        <v>488</v>
      </c>
      <c r="F292" s="246" t="s">
        <v>488</v>
      </c>
      <c r="G292" s="108" t="s">
        <v>488</v>
      </c>
      <c r="H292" s="246">
        <v>14</v>
      </c>
      <c r="I292" s="108" t="s">
        <v>488</v>
      </c>
      <c r="J292" s="246">
        <v>15</v>
      </c>
      <c r="K292" s="108" t="s">
        <v>488</v>
      </c>
      <c r="L292" s="107" t="s">
        <v>488</v>
      </c>
      <c r="M292" s="107" t="s">
        <v>488</v>
      </c>
      <c r="N292" s="246">
        <v>40</v>
      </c>
      <c r="O292" s="107">
        <v>15</v>
      </c>
      <c r="P292" s="238">
        <v>55</v>
      </c>
      <c r="Q292" s="107">
        <v>1148</v>
      </c>
      <c r="R292" s="108">
        <v>311</v>
      </c>
      <c r="S292" s="107">
        <f t="shared" si="8"/>
        <v>4.7909407665505226</v>
      </c>
      <c r="T292" s="107">
        <f t="shared" si="9"/>
        <v>9.32475884244373</v>
      </c>
    </row>
    <row r="293" spans="1:20" ht="12.75" customHeight="1">
      <c r="A293" s="178" t="s">
        <v>393</v>
      </c>
      <c r="B293" s="228">
        <v>4</v>
      </c>
      <c r="C293" s="107" t="s">
        <v>488</v>
      </c>
      <c r="D293" s="246">
        <v>8</v>
      </c>
      <c r="E293" s="108" t="s">
        <v>488</v>
      </c>
      <c r="F293" s="246">
        <v>14</v>
      </c>
      <c r="G293" s="108">
        <v>8</v>
      </c>
      <c r="H293" s="246">
        <v>14</v>
      </c>
      <c r="I293" s="108">
        <v>11</v>
      </c>
      <c r="J293" s="246">
        <v>16</v>
      </c>
      <c r="K293" s="108">
        <v>9</v>
      </c>
      <c r="L293" s="107">
        <v>6</v>
      </c>
      <c r="M293" s="107" t="s">
        <v>488</v>
      </c>
      <c r="N293" s="246">
        <v>62</v>
      </c>
      <c r="O293" s="107">
        <v>34</v>
      </c>
      <c r="P293" s="238">
        <v>96</v>
      </c>
      <c r="Q293" s="107">
        <v>1820</v>
      </c>
      <c r="R293" s="108">
        <v>454</v>
      </c>
      <c r="S293" s="107">
        <f t="shared" si="8"/>
        <v>5.2747252747252746</v>
      </c>
      <c r="T293" s="107">
        <f t="shared" si="9"/>
        <v>17.180616740088105</v>
      </c>
    </row>
    <row r="294" spans="1:20" ht="12.75" customHeight="1">
      <c r="A294" s="178" t="s">
        <v>394</v>
      </c>
      <c r="B294" s="228">
        <v>34</v>
      </c>
      <c r="C294" s="107">
        <v>54</v>
      </c>
      <c r="D294" s="246">
        <v>65</v>
      </c>
      <c r="E294" s="108">
        <v>50</v>
      </c>
      <c r="F294" s="246">
        <v>113</v>
      </c>
      <c r="G294" s="108">
        <v>83</v>
      </c>
      <c r="H294" s="246">
        <v>143</v>
      </c>
      <c r="I294" s="108">
        <v>82</v>
      </c>
      <c r="J294" s="246">
        <v>132</v>
      </c>
      <c r="K294" s="108">
        <v>40</v>
      </c>
      <c r="L294" s="107">
        <v>42</v>
      </c>
      <c r="M294" s="107">
        <v>9</v>
      </c>
      <c r="N294" s="246">
        <v>529</v>
      </c>
      <c r="O294" s="107">
        <v>318</v>
      </c>
      <c r="P294" s="238">
        <v>847</v>
      </c>
      <c r="Q294" s="107">
        <v>17678</v>
      </c>
      <c r="R294" s="108">
        <v>4754</v>
      </c>
      <c r="S294" s="107">
        <f t="shared" si="8"/>
        <v>4.791265980314515</v>
      </c>
      <c r="T294" s="107">
        <f t="shared" si="9"/>
        <v>13.546487168700041</v>
      </c>
    </row>
    <row r="295" spans="1:20" ht="12.75" customHeight="1">
      <c r="A295" s="178" t="s">
        <v>395</v>
      </c>
      <c r="B295" s="97" t="s">
        <v>475</v>
      </c>
      <c r="C295" s="97" t="s">
        <v>475</v>
      </c>
      <c r="D295" s="97" t="s">
        <v>475</v>
      </c>
      <c r="E295" s="97" t="s">
        <v>475</v>
      </c>
      <c r="F295" s="97" t="s">
        <v>475</v>
      </c>
      <c r="G295" s="97" t="s">
        <v>475</v>
      </c>
      <c r="H295" s="97" t="s">
        <v>475</v>
      </c>
      <c r="I295" s="97" t="s">
        <v>475</v>
      </c>
      <c r="J295" s="97" t="s">
        <v>475</v>
      </c>
      <c r="K295" s="97" t="s">
        <v>475</v>
      </c>
      <c r="L295" s="97" t="s">
        <v>475</v>
      </c>
      <c r="M295" s="97" t="s">
        <v>475</v>
      </c>
      <c r="N295" s="97" t="s">
        <v>475</v>
      </c>
      <c r="O295" s="112" t="s">
        <v>475</v>
      </c>
      <c r="P295" s="113" t="s">
        <v>475</v>
      </c>
      <c r="Q295" s="97">
        <v>727</v>
      </c>
      <c r="R295" s="187">
        <v>233</v>
      </c>
      <c r="S295" s="112" t="s">
        <v>475</v>
      </c>
      <c r="T295" s="113" t="s">
        <v>475</v>
      </c>
    </row>
    <row r="296" spans="1:20" ht="12.75" customHeight="1">
      <c r="A296" s="178" t="s">
        <v>396</v>
      </c>
      <c r="B296" s="228" t="s">
        <v>488</v>
      </c>
      <c r="C296" s="107" t="s">
        <v>488</v>
      </c>
      <c r="D296" s="246">
        <v>11</v>
      </c>
      <c r="E296" s="108">
        <v>5</v>
      </c>
      <c r="F296" s="246">
        <v>13</v>
      </c>
      <c r="G296" s="108">
        <v>8</v>
      </c>
      <c r="H296" s="246">
        <v>17</v>
      </c>
      <c r="I296" s="108">
        <v>11</v>
      </c>
      <c r="J296" s="246">
        <v>18</v>
      </c>
      <c r="K296" s="108">
        <v>8</v>
      </c>
      <c r="L296" s="107" t="s">
        <v>488</v>
      </c>
      <c r="M296" s="107" t="s">
        <v>488</v>
      </c>
      <c r="N296" s="246">
        <v>63</v>
      </c>
      <c r="O296" s="107">
        <v>36</v>
      </c>
      <c r="P296" s="238">
        <v>99</v>
      </c>
      <c r="Q296" s="107">
        <v>1724</v>
      </c>
      <c r="R296" s="108">
        <v>495</v>
      </c>
      <c r="S296" s="107">
        <f t="shared" si="8"/>
        <v>5.7424593967517401</v>
      </c>
      <c r="T296" s="107">
        <f t="shared" si="9"/>
        <v>15.151515151515152</v>
      </c>
    </row>
    <row r="297" spans="1:20" ht="12.75" customHeight="1">
      <c r="A297" s="178" t="s">
        <v>397</v>
      </c>
      <c r="B297" s="228">
        <v>52</v>
      </c>
      <c r="C297" s="107">
        <v>62</v>
      </c>
      <c r="D297" s="246">
        <v>62</v>
      </c>
      <c r="E297" s="108">
        <v>68</v>
      </c>
      <c r="F297" s="246">
        <v>132</v>
      </c>
      <c r="G297" s="108">
        <v>69</v>
      </c>
      <c r="H297" s="246">
        <v>181</v>
      </c>
      <c r="I297" s="108">
        <v>63</v>
      </c>
      <c r="J297" s="246">
        <v>133</v>
      </c>
      <c r="K297" s="108">
        <v>54</v>
      </c>
      <c r="L297" s="107">
        <v>80</v>
      </c>
      <c r="M297" s="107">
        <v>14</v>
      </c>
      <c r="N297" s="246">
        <v>640</v>
      </c>
      <c r="O297" s="107">
        <v>330</v>
      </c>
      <c r="P297" s="238">
        <v>970</v>
      </c>
      <c r="Q297" s="107">
        <v>22231</v>
      </c>
      <c r="R297" s="108">
        <v>5621</v>
      </c>
      <c r="S297" s="107">
        <f t="shared" si="8"/>
        <v>4.3632765057802168</v>
      </c>
      <c r="T297" s="107">
        <f t="shared" si="9"/>
        <v>12.915851272015654</v>
      </c>
    </row>
    <row r="298" spans="1:20" ht="12.75" customHeight="1">
      <c r="A298" s="178" t="s">
        <v>398</v>
      </c>
      <c r="B298" s="228">
        <v>4</v>
      </c>
      <c r="C298" s="107" t="s">
        <v>488</v>
      </c>
      <c r="D298" s="246">
        <v>10</v>
      </c>
      <c r="E298" s="108" t="s">
        <v>488</v>
      </c>
      <c r="F298" s="246">
        <v>13</v>
      </c>
      <c r="G298" s="108">
        <v>14</v>
      </c>
      <c r="H298" s="246">
        <v>15</v>
      </c>
      <c r="I298" s="108">
        <v>5</v>
      </c>
      <c r="J298" s="246">
        <v>18</v>
      </c>
      <c r="K298" s="108">
        <v>4</v>
      </c>
      <c r="L298" s="107" t="s">
        <v>488</v>
      </c>
      <c r="M298" s="107" t="s">
        <v>488</v>
      </c>
      <c r="N298" s="246">
        <v>63</v>
      </c>
      <c r="O298" s="107">
        <v>32</v>
      </c>
      <c r="P298" s="238">
        <v>95</v>
      </c>
      <c r="Q298" s="107">
        <v>1796</v>
      </c>
      <c r="R298" s="108">
        <v>497</v>
      </c>
      <c r="S298" s="107">
        <f t="shared" si="8"/>
        <v>5.2895322939866363</v>
      </c>
      <c r="T298" s="107">
        <f t="shared" si="9"/>
        <v>13.883299798792756</v>
      </c>
    </row>
    <row r="299" spans="1:20" ht="12.75" customHeight="1">
      <c r="A299" s="178" t="s">
        <v>399</v>
      </c>
      <c r="B299" s="228">
        <v>4</v>
      </c>
      <c r="C299" s="107" t="s">
        <v>488</v>
      </c>
      <c r="D299" s="246">
        <v>7</v>
      </c>
      <c r="E299" s="108">
        <v>7</v>
      </c>
      <c r="F299" s="246">
        <v>12</v>
      </c>
      <c r="G299" s="108">
        <v>6</v>
      </c>
      <c r="H299" s="246">
        <v>12</v>
      </c>
      <c r="I299" s="108">
        <v>6</v>
      </c>
      <c r="J299" s="246">
        <v>10</v>
      </c>
      <c r="K299" s="108">
        <v>5</v>
      </c>
      <c r="L299" s="107">
        <v>10</v>
      </c>
      <c r="M299" s="107" t="s">
        <v>488</v>
      </c>
      <c r="N299" s="246">
        <v>55</v>
      </c>
      <c r="O299" s="107">
        <v>28</v>
      </c>
      <c r="P299" s="238">
        <v>83</v>
      </c>
      <c r="Q299" s="107">
        <v>1526</v>
      </c>
      <c r="R299" s="108">
        <v>420</v>
      </c>
      <c r="S299" s="107">
        <f t="shared" si="8"/>
        <v>5.4390563564875487</v>
      </c>
      <c r="T299" s="107">
        <f t="shared" si="9"/>
        <v>14.523809523809526</v>
      </c>
    </row>
    <row r="300" spans="1:20" ht="12.75" customHeight="1">
      <c r="A300" s="178" t="s">
        <v>400</v>
      </c>
      <c r="B300" s="228" t="s">
        <v>488</v>
      </c>
      <c r="C300" s="107">
        <v>5</v>
      </c>
      <c r="D300" s="246">
        <v>6</v>
      </c>
      <c r="E300" s="108" t="s">
        <v>488</v>
      </c>
      <c r="F300" s="246">
        <v>8</v>
      </c>
      <c r="G300" s="108">
        <v>10</v>
      </c>
      <c r="H300" s="246">
        <v>18</v>
      </c>
      <c r="I300" s="108" t="s">
        <v>488</v>
      </c>
      <c r="J300" s="246">
        <v>9</v>
      </c>
      <c r="K300" s="108">
        <v>8</v>
      </c>
      <c r="L300" s="107">
        <v>7</v>
      </c>
      <c r="M300" s="107" t="s">
        <v>488</v>
      </c>
      <c r="N300" s="246">
        <v>51</v>
      </c>
      <c r="O300" s="107">
        <v>29</v>
      </c>
      <c r="P300" s="238">
        <v>80</v>
      </c>
      <c r="Q300" s="107">
        <v>1954</v>
      </c>
      <c r="R300" s="108">
        <v>559</v>
      </c>
      <c r="S300" s="107">
        <f t="shared" si="8"/>
        <v>4.0941658137154562</v>
      </c>
      <c r="T300" s="107">
        <f t="shared" si="9"/>
        <v>10.733452593917709</v>
      </c>
    </row>
    <row r="301" spans="1:20" ht="12.75" customHeight="1">
      <c r="A301" s="178" t="s">
        <v>471</v>
      </c>
      <c r="B301" s="228" t="s">
        <v>488</v>
      </c>
      <c r="C301" s="107">
        <v>4</v>
      </c>
      <c r="D301" s="246">
        <v>4</v>
      </c>
      <c r="E301" s="108">
        <v>5</v>
      </c>
      <c r="F301" s="246">
        <v>4</v>
      </c>
      <c r="G301" s="108" t="s">
        <v>488</v>
      </c>
      <c r="H301" s="246">
        <v>8</v>
      </c>
      <c r="I301" s="108" t="s">
        <v>488</v>
      </c>
      <c r="J301" s="246">
        <v>6</v>
      </c>
      <c r="K301" s="108" t="s">
        <v>488</v>
      </c>
      <c r="L301" s="107">
        <v>4</v>
      </c>
      <c r="M301" s="107" t="s">
        <v>488</v>
      </c>
      <c r="N301" s="246">
        <v>27</v>
      </c>
      <c r="O301" s="107">
        <v>16</v>
      </c>
      <c r="P301" s="238">
        <v>43</v>
      </c>
      <c r="Q301" s="107">
        <v>882</v>
      </c>
      <c r="R301" s="108">
        <v>249</v>
      </c>
      <c r="S301" s="107">
        <f t="shared" si="8"/>
        <v>4.8752834467120181</v>
      </c>
      <c r="T301" s="107">
        <f t="shared" si="9"/>
        <v>8.8353413654618471</v>
      </c>
    </row>
    <row r="302" spans="1:20" ht="14.25" customHeight="1">
      <c r="A302" s="176" t="s">
        <v>401</v>
      </c>
      <c r="B302" s="177">
        <v>137</v>
      </c>
      <c r="C302" s="177">
        <v>180</v>
      </c>
      <c r="D302" s="244">
        <v>232</v>
      </c>
      <c r="E302" s="185">
        <v>159</v>
      </c>
      <c r="F302" s="244">
        <v>397</v>
      </c>
      <c r="G302" s="185">
        <v>189</v>
      </c>
      <c r="H302" s="244">
        <v>499</v>
      </c>
      <c r="I302" s="185">
        <v>202</v>
      </c>
      <c r="J302" s="244">
        <v>373</v>
      </c>
      <c r="K302" s="185">
        <v>105</v>
      </c>
      <c r="L302" s="177">
        <v>162</v>
      </c>
      <c r="M302" s="177">
        <v>46</v>
      </c>
      <c r="N302" s="244">
        <v>1800</v>
      </c>
      <c r="O302" s="177">
        <v>881</v>
      </c>
      <c r="P302" s="245">
        <v>2681</v>
      </c>
      <c r="Q302" s="177">
        <v>61450</v>
      </c>
      <c r="R302" s="185">
        <v>16577</v>
      </c>
      <c r="S302" s="177">
        <f t="shared" si="8"/>
        <v>4.3628966639544347</v>
      </c>
      <c r="T302" s="177">
        <f t="shared" si="9"/>
        <v>11.902032937202147</v>
      </c>
    </row>
    <row r="303" spans="1:20" ht="12.75" customHeight="1">
      <c r="A303" s="178" t="s">
        <v>402</v>
      </c>
      <c r="B303" s="228" t="s">
        <v>488</v>
      </c>
      <c r="C303" s="107" t="s">
        <v>488</v>
      </c>
      <c r="D303" s="246">
        <v>0</v>
      </c>
      <c r="E303" s="108" t="s">
        <v>488</v>
      </c>
      <c r="F303" s="246">
        <v>0</v>
      </c>
      <c r="G303" s="108">
        <v>0</v>
      </c>
      <c r="H303" s="246">
        <v>5</v>
      </c>
      <c r="I303" s="108">
        <v>4</v>
      </c>
      <c r="J303" s="246">
        <v>9</v>
      </c>
      <c r="K303" s="108">
        <v>0</v>
      </c>
      <c r="L303" s="107" t="s">
        <v>488</v>
      </c>
      <c r="M303" s="107" t="s">
        <v>488</v>
      </c>
      <c r="N303" s="246">
        <v>18</v>
      </c>
      <c r="O303" s="107">
        <v>8</v>
      </c>
      <c r="P303" s="238">
        <v>26</v>
      </c>
      <c r="Q303" s="107">
        <v>798</v>
      </c>
      <c r="R303" s="108">
        <v>247</v>
      </c>
      <c r="S303" s="107">
        <f t="shared" si="8"/>
        <v>3.2581453634085209</v>
      </c>
      <c r="T303" s="107">
        <f t="shared" si="9"/>
        <v>7.2874493927125501</v>
      </c>
    </row>
    <row r="304" spans="1:20" ht="12.75" customHeight="1">
      <c r="A304" s="178" t="s">
        <v>403</v>
      </c>
      <c r="B304" s="228" t="s">
        <v>488</v>
      </c>
      <c r="C304" s="107">
        <v>6</v>
      </c>
      <c r="D304" s="246">
        <v>4</v>
      </c>
      <c r="E304" s="108">
        <v>4</v>
      </c>
      <c r="F304" s="246">
        <v>19</v>
      </c>
      <c r="G304" s="108" t="s">
        <v>488</v>
      </c>
      <c r="H304" s="246">
        <v>15</v>
      </c>
      <c r="I304" s="108">
        <v>6</v>
      </c>
      <c r="J304" s="246">
        <v>10</v>
      </c>
      <c r="K304" s="108">
        <v>4</v>
      </c>
      <c r="L304" s="107" t="s">
        <v>488</v>
      </c>
      <c r="M304" s="107" t="s">
        <v>488</v>
      </c>
      <c r="N304" s="246">
        <v>51</v>
      </c>
      <c r="O304" s="107">
        <v>24</v>
      </c>
      <c r="P304" s="238">
        <v>75</v>
      </c>
      <c r="Q304" s="107">
        <v>1700</v>
      </c>
      <c r="R304" s="108">
        <v>493</v>
      </c>
      <c r="S304" s="107">
        <f t="shared" si="8"/>
        <v>4.4117647058823533</v>
      </c>
      <c r="T304" s="107">
        <f t="shared" si="9"/>
        <v>10.953346855983773</v>
      </c>
    </row>
    <row r="305" spans="1:20" ht="12.75" customHeight="1">
      <c r="A305" s="178" t="s">
        <v>404</v>
      </c>
      <c r="B305" s="228">
        <v>10</v>
      </c>
      <c r="C305" s="107">
        <v>12</v>
      </c>
      <c r="D305" s="246">
        <v>15</v>
      </c>
      <c r="E305" s="108">
        <v>12</v>
      </c>
      <c r="F305" s="246">
        <v>25</v>
      </c>
      <c r="G305" s="108">
        <v>10</v>
      </c>
      <c r="H305" s="246">
        <v>32</v>
      </c>
      <c r="I305" s="108">
        <v>11</v>
      </c>
      <c r="J305" s="246">
        <v>25</v>
      </c>
      <c r="K305" s="108">
        <v>8</v>
      </c>
      <c r="L305" s="107">
        <v>23</v>
      </c>
      <c r="M305" s="107" t="s">
        <v>475</v>
      </c>
      <c r="N305" s="246">
        <v>130</v>
      </c>
      <c r="O305" s="107">
        <v>53</v>
      </c>
      <c r="P305" s="238">
        <v>183</v>
      </c>
      <c r="Q305" s="107">
        <v>7108</v>
      </c>
      <c r="R305" s="108">
        <v>1862</v>
      </c>
      <c r="S305" s="107">
        <f t="shared" si="8"/>
        <v>2.5745638716938659</v>
      </c>
      <c r="T305" s="107">
        <f t="shared" si="9"/>
        <v>7.1965628356605809</v>
      </c>
    </row>
    <row r="306" spans="1:20" ht="12.75" customHeight="1">
      <c r="A306" s="178" t="s">
        <v>405</v>
      </c>
      <c r="B306" s="228">
        <v>12</v>
      </c>
      <c r="C306" s="107">
        <v>21</v>
      </c>
      <c r="D306" s="246">
        <v>17</v>
      </c>
      <c r="E306" s="108">
        <v>18</v>
      </c>
      <c r="F306" s="246">
        <v>34</v>
      </c>
      <c r="G306" s="108">
        <v>16</v>
      </c>
      <c r="H306" s="246">
        <v>31</v>
      </c>
      <c r="I306" s="108">
        <v>19</v>
      </c>
      <c r="J306" s="246">
        <v>30</v>
      </c>
      <c r="K306" s="108">
        <v>8</v>
      </c>
      <c r="L306" s="107">
        <v>14</v>
      </c>
      <c r="M306" s="107">
        <v>4</v>
      </c>
      <c r="N306" s="246">
        <v>138</v>
      </c>
      <c r="O306" s="107">
        <v>86</v>
      </c>
      <c r="P306" s="238">
        <v>224</v>
      </c>
      <c r="Q306" s="107">
        <v>4460</v>
      </c>
      <c r="R306" s="108">
        <v>1337</v>
      </c>
      <c r="S306" s="107">
        <f t="shared" si="8"/>
        <v>5.0224215246636765</v>
      </c>
      <c r="T306" s="107">
        <f t="shared" si="9"/>
        <v>11.667913238593867</v>
      </c>
    </row>
    <row r="307" spans="1:20" ht="12.75" customHeight="1">
      <c r="A307" s="178" t="s">
        <v>406</v>
      </c>
      <c r="B307" s="228" t="s">
        <v>488</v>
      </c>
      <c r="C307" s="107">
        <v>8</v>
      </c>
      <c r="D307" s="246">
        <v>4</v>
      </c>
      <c r="E307" s="108">
        <v>6</v>
      </c>
      <c r="F307" s="246">
        <v>16</v>
      </c>
      <c r="G307" s="108">
        <v>7</v>
      </c>
      <c r="H307" s="246">
        <v>16</v>
      </c>
      <c r="I307" s="108" t="s">
        <v>488</v>
      </c>
      <c r="J307" s="246">
        <v>9</v>
      </c>
      <c r="K307" s="108" t="s">
        <v>488</v>
      </c>
      <c r="L307" s="107">
        <v>10</v>
      </c>
      <c r="M307" s="107" t="s">
        <v>488</v>
      </c>
      <c r="N307" s="246">
        <v>58</v>
      </c>
      <c r="O307" s="107">
        <v>27</v>
      </c>
      <c r="P307" s="238">
        <v>85</v>
      </c>
      <c r="Q307" s="107">
        <v>2912</v>
      </c>
      <c r="R307" s="108">
        <v>677</v>
      </c>
      <c r="S307" s="107">
        <f t="shared" si="8"/>
        <v>2.9189560439560438</v>
      </c>
      <c r="T307" s="107">
        <f t="shared" si="9"/>
        <v>8.5672082717872975</v>
      </c>
    </row>
    <row r="308" spans="1:20" ht="12.75" customHeight="1">
      <c r="A308" s="178" t="s">
        <v>407</v>
      </c>
      <c r="B308" s="228" t="s">
        <v>488</v>
      </c>
      <c r="C308" s="107" t="s">
        <v>488</v>
      </c>
      <c r="D308" s="246" t="s">
        <v>488</v>
      </c>
      <c r="E308" s="108" t="s">
        <v>488</v>
      </c>
      <c r="F308" s="246" t="s">
        <v>488</v>
      </c>
      <c r="G308" s="108" t="s">
        <v>488</v>
      </c>
      <c r="H308" s="246">
        <v>5</v>
      </c>
      <c r="I308" s="108" t="s">
        <v>488</v>
      </c>
      <c r="J308" s="246" t="s">
        <v>488</v>
      </c>
      <c r="K308" s="108" t="s">
        <v>488</v>
      </c>
      <c r="L308" s="107" t="s">
        <v>488</v>
      </c>
      <c r="M308" s="107" t="s">
        <v>475</v>
      </c>
      <c r="N308" s="246">
        <v>12</v>
      </c>
      <c r="O308" s="107">
        <v>8</v>
      </c>
      <c r="P308" s="238">
        <v>20</v>
      </c>
      <c r="Q308" s="107">
        <v>1403</v>
      </c>
      <c r="R308" s="108">
        <v>372</v>
      </c>
      <c r="S308" s="107">
        <f t="shared" si="8"/>
        <v>1.4255167498218104</v>
      </c>
      <c r="T308" s="107">
        <f t="shared" si="9"/>
        <v>1.3440860215053763</v>
      </c>
    </row>
    <row r="309" spans="1:20" ht="12.75" customHeight="1">
      <c r="A309" s="178" t="s">
        <v>408</v>
      </c>
      <c r="B309" s="228">
        <v>8</v>
      </c>
      <c r="C309" s="107">
        <v>17</v>
      </c>
      <c r="D309" s="246">
        <v>22</v>
      </c>
      <c r="E309" s="108">
        <v>22</v>
      </c>
      <c r="F309" s="246">
        <v>39</v>
      </c>
      <c r="G309" s="108">
        <v>18</v>
      </c>
      <c r="H309" s="246">
        <v>48</v>
      </c>
      <c r="I309" s="108">
        <v>20</v>
      </c>
      <c r="J309" s="246">
        <v>28</v>
      </c>
      <c r="K309" s="108">
        <v>4</v>
      </c>
      <c r="L309" s="107">
        <v>12</v>
      </c>
      <c r="M309" s="107">
        <v>5</v>
      </c>
      <c r="N309" s="246">
        <v>157</v>
      </c>
      <c r="O309" s="107">
        <v>86</v>
      </c>
      <c r="P309" s="238">
        <v>243</v>
      </c>
      <c r="Q309" s="107">
        <v>4634</v>
      </c>
      <c r="R309" s="108">
        <v>1297</v>
      </c>
      <c r="S309" s="107">
        <f t="shared" si="8"/>
        <v>5.2438498057833405</v>
      </c>
      <c r="T309" s="107">
        <f t="shared" si="9"/>
        <v>13.415574402467231</v>
      </c>
    </row>
    <row r="310" spans="1:20" ht="12.75" customHeight="1">
      <c r="A310" s="178" t="s">
        <v>409</v>
      </c>
      <c r="B310" s="228">
        <v>16</v>
      </c>
      <c r="C310" s="107">
        <v>20</v>
      </c>
      <c r="D310" s="246">
        <v>24</v>
      </c>
      <c r="E310" s="108">
        <v>20</v>
      </c>
      <c r="F310" s="246">
        <v>27</v>
      </c>
      <c r="G310" s="108">
        <v>14</v>
      </c>
      <c r="H310" s="246">
        <v>47</v>
      </c>
      <c r="I310" s="108">
        <v>22</v>
      </c>
      <c r="J310" s="246">
        <v>33</v>
      </c>
      <c r="K310" s="108">
        <v>9</v>
      </c>
      <c r="L310" s="107">
        <v>9</v>
      </c>
      <c r="M310" s="107" t="s">
        <v>488</v>
      </c>
      <c r="N310" s="246">
        <v>156</v>
      </c>
      <c r="O310" s="107">
        <v>87</v>
      </c>
      <c r="P310" s="238">
        <v>243</v>
      </c>
      <c r="Q310" s="107">
        <v>4867</v>
      </c>
      <c r="R310" s="108">
        <v>1415</v>
      </c>
      <c r="S310" s="107">
        <f t="shared" si="8"/>
        <v>4.9928087117320734</v>
      </c>
      <c r="T310" s="107">
        <f t="shared" si="9"/>
        <v>11.37809187279152</v>
      </c>
    </row>
    <row r="311" spans="1:20" ht="12.75" customHeight="1">
      <c r="A311" s="178" t="s">
        <v>410</v>
      </c>
      <c r="B311" s="228">
        <v>44</v>
      </c>
      <c r="C311" s="107">
        <v>36</v>
      </c>
      <c r="D311" s="246">
        <v>71</v>
      </c>
      <c r="E311" s="108">
        <v>42</v>
      </c>
      <c r="F311" s="246">
        <v>115</v>
      </c>
      <c r="G311" s="108">
        <v>53</v>
      </c>
      <c r="H311" s="246">
        <v>115</v>
      </c>
      <c r="I311" s="108">
        <v>47</v>
      </c>
      <c r="J311" s="246">
        <v>115</v>
      </c>
      <c r="K311" s="108">
        <v>32</v>
      </c>
      <c r="L311" s="107">
        <v>51</v>
      </c>
      <c r="M311" s="107">
        <v>16</v>
      </c>
      <c r="N311" s="246">
        <v>511</v>
      </c>
      <c r="O311" s="107">
        <v>226</v>
      </c>
      <c r="P311" s="238">
        <v>737</v>
      </c>
      <c r="Q311" s="107">
        <v>16502</v>
      </c>
      <c r="R311" s="108">
        <v>4448</v>
      </c>
      <c r="S311" s="107">
        <f t="shared" si="8"/>
        <v>4.4661253181432556</v>
      </c>
      <c r="T311" s="107">
        <f t="shared" si="9"/>
        <v>12.23021582733813</v>
      </c>
    </row>
    <row r="312" spans="1:20" ht="12.75" customHeight="1">
      <c r="A312" s="178" t="s">
        <v>411</v>
      </c>
      <c r="B312" s="228" t="s">
        <v>488</v>
      </c>
      <c r="C312" s="107">
        <v>6</v>
      </c>
      <c r="D312" s="246">
        <v>9</v>
      </c>
      <c r="E312" s="108">
        <v>6</v>
      </c>
      <c r="F312" s="246">
        <v>22</v>
      </c>
      <c r="G312" s="108">
        <v>12</v>
      </c>
      <c r="H312" s="246">
        <v>24</v>
      </c>
      <c r="I312" s="108">
        <v>8</v>
      </c>
      <c r="J312" s="246">
        <v>13</v>
      </c>
      <c r="K312" s="108" t="s">
        <v>488</v>
      </c>
      <c r="L312" s="107">
        <v>5</v>
      </c>
      <c r="M312" s="107" t="s">
        <v>475</v>
      </c>
      <c r="N312" s="246">
        <v>76</v>
      </c>
      <c r="O312" s="107">
        <v>35</v>
      </c>
      <c r="P312" s="238">
        <v>111</v>
      </c>
      <c r="Q312" s="107">
        <v>2109</v>
      </c>
      <c r="R312" s="108">
        <v>597</v>
      </c>
      <c r="S312" s="107">
        <f t="shared" si="8"/>
        <v>5.2631578947368416</v>
      </c>
      <c r="T312" s="107">
        <f t="shared" si="9"/>
        <v>14.07035175879397</v>
      </c>
    </row>
    <row r="313" spans="1:20" ht="12.75" customHeight="1">
      <c r="A313" s="178" t="s">
        <v>412</v>
      </c>
      <c r="B313" s="228">
        <v>27</v>
      </c>
      <c r="C313" s="107">
        <v>40</v>
      </c>
      <c r="D313" s="246">
        <v>42</v>
      </c>
      <c r="E313" s="108">
        <v>20</v>
      </c>
      <c r="F313" s="246">
        <v>64</v>
      </c>
      <c r="G313" s="108">
        <v>31</v>
      </c>
      <c r="H313" s="246">
        <v>109</v>
      </c>
      <c r="I313" s="108">
        <v>42</v>
      </c>
      <c r="J313" s="246">
        <v>56</v>
      </c>
      <c r="K313" s="108">
        <v>18</v>
      </c>
      <c r="L313" s="107">
        <v>21</v>
      </c>
      <c r="M313" s="107">
        <v>9</v>
      </c>
      <c r="N313" s="246">
        <v>319</v>
      </c>
      <c r="O313" s="107">
        <v>160</v>
      </c>
      <c r="P313" s="238">
        <v>479</v>
      </c>
      <c r="Q313" s="107">
        <v>10128</v>
      </c>
      <c r="R313" s="108">
        <v>2460</v>
      </c>
      <c r="S313" s="107">
        <f t="shared" si="8"/>
        <v>4.7294628751974725</v>
      </c>
      <c r="T313" s="107">
        <f t="shared" si="9"/>
        <v>14.227642276422763</v>
      </c>
    </row>
    <row r="314" spans="1:20" ht="12.75" customHeight="1">
      <c r="A314" s="178" t="s">
        <v>413</v>
      </c>
      <c r="B314" s="228">
        <v>4</v>
      </c>
      <c r="C314" s="107" t="s">
        <v>488</v>
      </c>
      <c r="D314" s="246">
        <v>7</v>
      </c>
      <c r="E314" s="108" t="s">
        <v>488</v>
      </c>
      <c r="F314" s="246">
        <v>12</v>
      </c>
      <c r="G314" s="108">
        <v>7</v>
      </c>
      <c r="H314" s="246">
        <v>17</v>
      </c>
      <c r="I314" s="108">
        <v>8</v>
      </c>
      <c r="J314" s="246">
        <v>26</v>
      </c>
      <c r="K314" s="108">
        <v>6</v>
      </c>
      <c r="L314" s="107">
        <v>5</v>
      </c>
      <c r="M314" s="107" t="s">
        <v>488</v>
      </c>
      <c r="N314" s="246">
        <v>71</v>
      </c>
      <c r="O314" s="107">
        <v>29</v>
      </c>
      <c r="P314" s="238">
        <v>100</v>
      </c>
      <c r="Q314" s="107">
        <v>2129</v>
      </c>
      <c r="R314" s="108">
        <v>632</v>
      </c>
      <c r="S314" s="107">
        <f t="shared" si="8"/>
        <v>4.697040864255519</v>
      </c>
      <c r="T314" s="107">
        <f t="shared" si="9"/>
        <v>12.81645569620253</v>
      </c>
    </row>
    <row r="315" spans="1:20" ht="12.75" customHeight="1">
      <c r="A315" s="178" t="s">
        <v>414</v>
      </c>
      <c r="B315" s="228" t="s">
        <v>488</v>
      </c>
      <c r="C315" s="107" t="s">
        <v>488</v>
      </c>
      <c r="D315" s="246">
        <v>9</v>
      </c>
      <c r="E315" s="108" t="s">
        <v>488</v>
      </c>
      <c r="F315" s="246">
        <v>8</v>
      </c>
      <c r="G315" s="108">
        <v>9</v>
      </c>
      <c r="H315" s="246">
        <v>19</v>
      </c>
      <c r="I315" s="108">
        <v>11</v>
      </c>
      <c r="J315" s="246">
        <v>8</v>
      </c>
      <c r="K315" s="108" t="s">
        <v>488</v>
      </c>
      <c r="L315" s="107">
        <v>4</v>
      </c>
      <c r="M315" s="107" t="s">
        <v>488</v>
      </c>
      <c r="N315" s="246">
        <v>50</v>
      </c>
      <c r="O315" s="107">
        <v>31</v>
      </c>
      <c r="P315" s="238">
        <v>81</v>
      </c>
      <c r="Q315" s="107">
        <v>1150</v>
      </c>
      <c r="R315" s="108">
        <v>332</v>
      </c>
      <c r="S315" s="107">
        <f t="shared" si="8"/>
        <v>7.0434782608695654</v>
      </c>
      <c r="T315" s="107">
        <f t="shared" si="9"/>
        <v>17.771084337349397</v>
      </c>
    </row>
    <row r="316" spans="1:20" ht="12.75" customHeight="1" thickBot="1">
      <c r="A316" s="182" t="s">
        <v>415</v>
      </c>
      <c r="B316" s="253">
        <v>4</v>
      </c>
      <c r="C316" s="253">
        <v>6</v>
      </c>
      <c r="D316" s="254">
        <v>6</v>
      </c>
      <c r="E316" s="255" t="s">
        <v>488</v>
      </c>
      <c r="F316" s="254">
        <v>14</v>
      </c>
      <c r="G316" s="256">
        <v>7</v>
      </c>
      <c r="H316" s="254">
        <v>16</v>
      </c>
      <c r="I316" s="188" t="s">
        <v>488</v>
      </c>
      <c r="J316" s="254">
        <v>10</v>
      </c>
      <c r="K316" s="255">
        <v>4</v>
      </c>
      <c r="L316" s="253" t="s">
        <v>488</v>
      </c>
      <c r="M316" s="253" t="s">
        <v>488</v>
      </c>
      <c r="N316" s="254">
        <v>53</v>
      </c>
      <c r="O316" s="253">
        <v>21</v>
      </c>
      <c r="P316" s="257">
        <v>74</v>
      </c>
      <c r="Q316" s="183">
        <v>1550</v>
      </c>
      <c r="R316" s="188">
        <v>408</v>
      </c>
      <c r="S316" s="183">
        <f t="shared" si="8"/>
        <v>4.774193548387097</v>
      </c>
      <c r="T316" s="183">
        <f t="shared" si="9"/>
        <v>12.5</v>
      </c>
    </row>
    <row r="317" spans="1:20" ht="13.5" thickTop="1">
      <c r="A317" s="166" t="s">
        <v>457</v>
      </c>
      <c r="B317" s="258"/>
      <c r="C317" s="258"/>
      <c r="D317" s="258"/>
      <c r="E317" s="258"/>
      <c r="F317" s="258"/>
      <c r="G317" s="258"/>
      <c r="H317" s="258"/>
      <c r="I317" s="258"/>
      <c r="J317" s="258"/>
      <c r="K317" s="258"/>
      <c r="L317" s="258"/>
      <c r="M317" s="258"/>
      <c r="N317" s="258"/>
      <c r="O317" s="258"/>
      <c r="P317" s="258"/>
    </row>
    <row r="318" spans="1:20" ht="13">
      <c r="A318" s="168" t="s">
        <v>501</v>
      </c>
      <c r="B318" s="258"/>
      <c r="C318" s="258"/>
      <c r="D318" s="258"/>
      <c r="E318" s="258"/>
      <c r="F318" s="258"/>
      <c r="G318" s="258"/>
      <c r="H318" s="258"/>
      <c r="I318" s="258"/>
      <c r="J318" s="258"/>
      <c r="K318" s="258"/>
      <c r="L318" s="258"/>
      <c r="M318" s="258"/>
      <c r="N318" s="258"/>
      <c r="O318" s="258"/>
      <c r="P318" s="258"/>
    </row>
    <row r="319" spans="1:20" ht="13">
      <c r="A319" s="166" t="s">
        <v>536</v>
      </c>
      <c r="B319" s="258"/>
      <c r="C319" s="258"/>
      <c r="D319" s="258"/>
      <c r="E319" s="258"/>
      <c r="F319" s="258"/>
      <c r="G319" s="258"/>
      <c r="H319" s="258"/>
      <c r="I319" s="258"/>
      <c r="J319" s="258"/>
      <c r="K319" s="258"/>
      <c r="L319" s="258"/>
      <c r="M319" s="258"/>
      <c r="N319" s="258"/>
      <c r="O319" s="258"/>
      <c r="P319" s="258"/>
    </row>
    <row r="320" spans="1:20" ht="13">
      <c r="A320" s="166" t="s">
        <v>497</v>
      </c>
      <c r="B320" s="258"/>
      <c r="C320" s="258"/>
      <c r="D320" s="258"/>
      <c r="E320" s="258"/>
      <c r="F320" s="258"/>
      <c r="G320" s="258"/>
      <c r="H320" s="258"/>
      <c r="I320" s="258"/>
      <c r="J320" s="258"/>
      <c r="K320" s="258"/>
      <c r="L320" s="258"/>
      <c r="M320" s="258"/>
      <c r="N320" s="258"/>
      <c r="O320" s="258"/>
      <c r="P320" s="258"/>
    </row>
    <row r="321" spans="1:1" ht="13">
      <c r="A321" s="166" t="s">
        <v>537</v>
      </c>
    </row>
    <row r="322" spans="1:1">
      <c r="A322" s="62"/>
    </row>
    <row r="323" spans="1:1">
      <c r="A323" s="62"/>
    </row>
    <row r="324" spans="1:1">
      <c r="A324" s="62"/>
    </row>
    <row r="325" spans="1:1">
      <c r="A325" s="62"/>
    </row>
    <row r="328" spans="1:1">
      <c r="A328" s="63"/>
    </row>
    <row r="329" spans="1:1">
      <c r="A329" s="62"/>
    </row>
    <row r="330" spans="1:1">
      <c r="A330" s="62"/>
    </row>
    <row r="331" spans="1:1">
      <c r="A331" s="62"/>
    </row>
    <row r="332" spans="1:1">
      <c r="A332" s="62"/>
    </row>
  </sheetData>
  <mergeCells count="10">
    <mergeCell ref="Q3:R3"/>
    <mergeCell ref="S3:T3"/>
    <mergeCell ref="A3:A4"/>
    <mergeCell ref="B3:C3"/>
    <mergeCell ref="D3:E3"/>
    <mergeCell ref="F3:G3"/>
    <mergeCell ref="H3:I3"/>
    <mergeCell ref="N3:P3"/>
    <mergeCell ref="J3:K3"/>
    <mergeCell ref="L3:M3"/>
  </mergeCell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2"/>
  <dimension ref="A1:U45"/>
  <sheetViews>
    <sheetView zoomScaleNormal="100" workbookViewId="0"/>
  </sheetViews>
  <sheetFormatPr defaultColWidth="9" defaultRowHeight="12.75" customHeight="1"/>
  <cols>
    <col min="1" max="1" width="26.08203125" style="59" customWidth="1"/>
    <col min="2" max="16" width="7.08203125" style="59" customWidth="1"/>
    <col min="17" max="17" width="3.9140625" style="59" customWidth="1"/>
    <col min="18" max="16384" width="9" style="59"/>
  </cols>
  <sheetData>
    <row r="1" spans="1:21" ht="18" customHeight="1">
      <c r="A1" s="138" t="s">
        <v>573</v>
      </c>
      <c r="B1" s="91"/>
      <c r="C1" s="91"/>
      <c r="D1" s="91"/>
      <c r="E1" s="91"/>
      <c r="F1" s="91"/>
      <c r="G1" s="91"/>
      <c r="H1" s="91"/>
      <c r="I1" s="91"/>
      <c r="J1" s="91"/>
      <c r="K1" s="91"/>
      <c r="L1" s="91"/>
      <c r="M1" s="91"/>
      <c r="N1" s="91"/>
      <c r="O1" s="91"/>
      <c r="P1" s="91"/>
    </row>
    <row r="2" spans="1:21" ht="12.75" customHeight="1">
      <c r="A2" s="51" t="s">
        <v>522</v>
      </c>
      <c r="B2" s="51"/>
      <c r="C2" s="51"/>
      <c r="D2" s="51"/>
      <c r="E2" s="51"/>
      <c r="F2" s="51"/>
      <c r="G2" s="51"/>
      <c r="H2" s="51"/>
      <c r="I2" s="51"/>
      <c r="J2" s="51"/>
      <c r="K2" s="51"/>
      <c r="L2" s="51"/>
      <c r="M2" s="51"/>
      <c r="N2" s="51"/>
      <c r="O2" s="51"/>
      <c r="P2" s="51"/>
    </row>
    <row r="3" spans="1:21" ht="12.75" customHeight="1" thickBot="1">
      <c r="A3" s="48"/>
      <c r="B3" s="48"/>
      <c r="C3" s="48"/>
      <c r="D3" s="48"/>
      <c r="E3" s="48"/>
      <c r="F3" s="48"/>
      <c r="G3" s="48"/>
      <c r="H3" s="48"/>
      <c r="I3" s="48"/>
      <c r="J3" s="48"/>
      <c r="K3" s="48"/>
      <c r="L3" s="48"/>
      <c r="M3" s="48"/>
      <c r="N3"/>
      <c r="O3"/>
      <c r="P3"/>
    </row>
    <row r="4" spans="1:21" ht="12.75" customHeight="1" thickTop="1">
      <c r="A4" s="336" t="s">
        <v>420</v>
      </c>
      <c r="B4" s="332" t="s">
        <v>442</v>
      </c>
      <c r="C4" s="332"/>
      <c r="D4" s="332" t="s">
        <v>443</v>
      </c>
      <c r="E4" s="332"/>
      <c r="F4" s="332" t="s">
        <v>444</v>
      </c>
      <c r="G4" s="332"/>
      <c r="H4" s="331" t="s">
        <v>446</v>
      </c>
      <c r="I4" s="331"/>
      <c r="J4" s="331" t="s">
        <v>447</v>
      </c>
      <c r="K4" s="331"/>
      <c r="L4" s="331" t="s">
        <v>448</v>
      </c>
      <c r="M4" s="331"/>
      <c r="N4" s="331" t="s">
        <v>417</v>
      </c>
      <c r="O4" s="331"/>
      <c r="P4" s="331"/>
    </row>
    <row r="5" spans="1:21" ht="12.75" customHeight="1">
      <c r="A5" s="341"/>
      <c r="B5" s="43" t="s">
        <v>418</v>
      </c>
      <c r="C5" s="43" t="s">
        <v>419</v>
      </c>
      <c r="D5" s="43" t="s">
        <v>418</v>
      </c>
      <c r="E5" s="43" t="s">
        <v>419</v>
      </c>
      <c r="F5" s="43" t="s">
        <v>418</v>
      </c>
      <c r="G5" s="43" t="s">
        <v>419</v>
      </c>
      <c r="H5" s="43" t="s">
        <v>418</v>
      </c>
      <c r="I5" s="43" t="s">
        <v>419</v>
      </c>
      <c r="J5" s="43" t="s">
        <v>418</v>
      </c>
      <c r="K5" s="43" t="s">
        <v>419</v>
      </c>
      <c r="L5" s="43" t="s">
        <v>418</v>
      </c>
      <c r="M5" s="43" t="s">
        <v>419</v>
      </c>
      <c r="N5" s="43" t="s">
        <v>418</v>
      </c>
      <c r="O5" s="43" t="s">
        <v>419</v>
      </c>
      <c r="P5" s="43" t="s">
        <v>416</v>
      </c>
    </row>
    <row r="6" spans="1:21" ht="12.75" customHeight="1">
      <c r="A6" s="49" t="s">
        <v>88</v>
      </c>
      <c r="B6" s="131">
        <v>521</v>
      </c>
      <c r="C6" s="131">
        <v>829</v>
      </c>
      <c r="D6" s="131">
        <v>622</v>
      </c>
      <c r="E6" s="131">
        <v>891</v>
      </c>
      <c r="F6" s="131">
        <v>818</v>
      </c>
      <c r="G6" s="131">
        <v>1032</v>
      </c>
      <c r="H6" s="131">
        <v>791</v>
      </c>
      <c r="I6" s="131">
        <v>850</v>
      </c>
      <c r="J6" s="131">
        <v>566</v>
      </c>
      <c r="K6" s="131">
        <v>423</v>
      </c>
      <c r="L6" s="131">
        <v>203</v>
      </c>
      <c r="M6" s="131">
        <v>99</v>
      </c>
      <c r="N6" s="131">
        <v>3521</v>
      </c>
      <c r="O6" s="131">
        <v>4124</v>
      </c>
      <c r="P6" s="131">
        <v>7645</v>
      </c>
      <c r="Q6" s="100"/>
      <c r="R6" s="100"/>
    </row>
    <row r="7" spans="1:21" ht="12.75" customHeight="1">
      <c r="A7" s="49" t="s">
        <v>472</v>
      </c>
      <c r="B7" s="131"/>
      <c r="C7" s="131"/>
      <c r="D7" s="131"/>
      <c r="E7" s="131"/>
      <c r="F7" s="131"/>
      <c r="G7" s="131"/>
      <c r="H7" s="131"/>
      <c r="I7" s="131"/>
      <c r="J7" s="131"/>
      <c r="K7" s="131"/>
      <c r="L7" s="131"/>
      <c r="M7" s="131"/>
      <c r="N7" s="131"/>
      <c r="O7" s="131"/>
      <c r="P7" s="131"/>
      <c r="T7" s="83"/>
      <c r="U7" s="83"/>
    </row>
    <row r="8" spans="1:21" s="136" customFormat="1" ht="12.75" customHeight="1">
      <c r="A8" s="260" t="s">
        <v>567</v>
      </c>
      <c r="B8" s="131">
        <v>85</v>
      </c>
      <c r="C8" s="131">
        <v>114</v>
      </c>
      <c r="D8" s="131">
        <v>88</v>
      </c>
      <c r="E8" s="131">
        <v>148</v>
      </c>
      <c r="F8" s="131">
        <v>138</v>
      </c>
      <c r="G8" s="131">
        <v>148</v>
      </c>
      <c r="H8" s="131">
        <v>136</v>
      </c>
      <c r="I8" s="131">
        <v>112</v>
      </c>
      <c r="J8" s="131">
        <v>106</v>
      </c>
      <c r="K8" s="131">
        <v>53</v>
      </c>
      <c r="L8" s="131">
        <v>43</v>
      </c>
      <c r="M8" s="131">
        <v>22</v>
      </c>
      <c r="N8" s="131">
        <v>596</v>
      </c>
      <c r="O8" s="131">
        <v>597</v>
      </c>
      <c r="P8" s="131">
        <v>1193</v>
      </c>
      <c r="T8" s="110"/>
      <c r="U8" s="110"/>
    </row>
    <row r="9" spans="1:21" ht="12.75" customHeight="1">
      <c r="A9" s="260" t="s">
        <v>568</v>
      </c>
      <c r="B9" s="131">
        <v>59</v>
      </c>
      <c r="C9" s="131">
        <v>138</v>
      </c>
      <c r="D9" s="131">
        <v>81</v>
      </c>
      <c r="E9" s="131">
        <v>150</v>
      </c>
      <c r="F9" s="131">
        <v>131</v>
      </c>
      <c r="G9" s="131">
        <v>188</v>
      </c>
      <c r="H9" s="131">
        <v>119</v>
      </c>
      <c r="I9" s="131">
        <v>165</v>
      </c>
      <c r="J9" s="131">
        <v>66</v>
      </c>
      <c r="K9" s="131">
        <v>81</v>
      </c>
      <c r="L9" s="131">
        <v>33</v>
      </c>
      <c r="M9" s="131">
        <v>19</v>
      </c>
      <c r="N9" s="131">
        <v>489</v>
      </c>
      <c r="O9" s="131">
        <v>741</v>
      </c>
      <c r="P9" s="131">
        <v>1230</v>
      </c>
      <c r="Q9" s="70"/>
      <c r="T9" s="83"/>
      <c r="U9" s="83"/>
    </row>
    <row r="10" spans="1:21" ht="12.75" customHeight="1">
      <c r="A10" s="261" t="s">
        <v>569</v>
      </c>
      <c r="B10" s="131">
        <v>76</v>
      </c>
      <c r="C10" s="131">
        <v>106</v>
      </c>
      <c r="D10" s="131">
        <v>102</v>
      </c>
      <c r="E10" s="131">
        <v>134</v>
      </c>
      <c r="F10" s="131">
        <v>113</v>
      </c>
      <c r="G10" s="131">
        <v>148</v>
      </c>
      <c r="H10" s="131">
        <v>106</v>
      </c>
      <c r="I10" s="131">
        <v>133</v>
      </c>
      <c r="J10" s="131">
        <v>88</v>
      </c>
      <c r="K10" s="131">
        <v>64</v>
      </c>
      <c r="L10" s="131">
        <v>27</v>
      </c>
      <c r="M10" s="131">
        <v>11</v>
      </c>
      <c r="N10" s="131">
        <v>512</v>
      </c>
      <c r="O10" s="131">
        <v>596</v>
      </c>
      <c r="P10" s="131">
        <v>1108</v>
      </c>
      <c r="T10" s="83"/>
      <c r="U10" s="83"/>
    </row>
    <row r="11" spans="1:21" ht="12.75" customHeight="1">
      <c r="A11" s="260" t="s">
        <v>570</v>
      </c>
      <c r="B11" s="131">
        <v>49</v>
      </c>
      <c r="C11" s="131">
        <v>62</v>
      </c>
      <c r="D11" s="131">
        <v>53</v>
      </c>
      <c r="E11" s="131">
        <v>63</v>
      </c>
      <c r="F11" s="131">
        <v>68</v>
      </c>
      <c r="G11" s="131">
        <v>90</v>
      </c>
      <c r="H11" s="131">
        <v>83</v>
      </c>
      <c r="I11" s="131">
        <v>66</v>
      </c>
      <c r="J11" s="131">
        <v>37</v>
      </c>
      <c r="K11" s="131">
        <v>47</v>
      </c>
      <c r="L11" s="131">
        <v>17</v>
      </c>
      <c r="M11" s="131">
        <v>13</v>
      </c>
      <c r="N11" s="131">
        <v>307</v>
      </c>
      <c r="O11" s="131">
        <v>341</v>
      </c>
      <c r="P11" s="131">
        <v>648</v>
      </c>
      <c r="T11" s="83"/>
      <c r="U11" s="83"/>
    </row>
    <row r="12" spans="1:21" ht="12.75" customHeight="1">
      <c r="A12" s="261" t="s">
        <v>571</v>
      </c>
      <c r="B12" s="131">
        <v>185</v>
      </c>
      <c r="C12" s="131">
        <v>282</v>
      </c>
      <c r="D12" s="131">
        <v>196</v>
      </c>
      <c r="E12" s="131">
        <v>258</v>
      </c>
      <c r="F12" s="131">
        <v>263</v>
      </c>
      <c r="G12" s="131">
        <v>280</v>
      </c>
      <c r="H12" s="131">
        <v>255</v>
      </c>
      <c r="I12" s="131">
        <v>228</v>
      </c>
      <c r="J12" s="131">
        <v>217</v>
      </c>
      <c r="K12" s="131">
        <v>133</v>
      </c>
      <c r="L12" s="131">
        <v>64</v>
      </c>
      <c r="M12" s="131">
        <v>23</v>
      </c>
      <c r="N12" s="131">
        <v>1180</v>
      </c>
      <c r="O12" s="131">
        <v>1204</v>
      </c>
      <c r="P12" s="131">
        <v>2384</v>
      </c>
      <c r="T12" s="83"/>
      <c r="U12" s="83"/>
    </row>
    <row r="13" spans="1:21" s="100" customFormat="1" ht="12.75" customHeight="1">
      <c r="A13" s="94" t="s">
        <v>572</v>
      </c>
      <c r="B13" s="131">
        <v>67</v>
      </c>
      <c r="C13" s="131">
        <v>127</v>
      </c>
      <c r="D13" s="131">
        <v>102</v>
      </c>
      <c r="E13" s="131">
        <v>138</v>
      </c>
      <c r="F13" s="131">
        <v>105</v>
      </c>
      <c r="G13" s="131">
        <v>178</v>
      </c>
      <c r="H13" s="131">
        <v>92</v>
      </c>
      <c r="I13" s="131">
        <v>147</v>
      </c>
      <c r="J13" s="131">
        <v>52</v>
      </c>
      <c r="K13" s="131">
        <v>45</v>
      </c>
      <c r="L13" s="131">
        <v>19</v>
      </c>
      <c r="M13" s="131">
        <v>11</v>
      </c>
      <c r="N13" s="131">
        <v>437</v>
      </c>
      <c r="O13" s="131">
        <v>646</v>
      </c>
      <c r="P13" s="131">
        <v>1083</v>
      </c>
      <c r="T13" s="110"/>
      <c r="U13" s="110"/>
    </row>
    <row r="14" spans="1:21" s="100" customFormat="1" ht="12.75" customHeight="1">
      <c r="A14" s="114"/>
      <c r="B14" s="131"/>
      <c r="C14" s="131"/>
      <c r="D14" s="131"/>
      <c r="E14" s="131"/>
      <c r="F14" s="131"/>
      <c r="G14" s="131"/>
      <c r="H14" s="131"/>
      <c r="I14" s="131"/>
      <c r="J14" s="131"/>
      <c r="K14" s="131"/>
      <c r="L14" s="131"/>
      <c r="M14" s="131"/>
      <c r="N14" s="131"/>
      <c r="O14" s="131"/>
      <c r="P14" s="131"/>
      <c r="T14" s="110"/>
      <c r="U14" s="110"/>
    </row>
    <row r="15" spans="1:21" ht="12.75" customHeight="1">
      <c r="A15" s="49" t="s">
        <v>437</v>
      </c>
      <c r="B15" s="131">
        <v>314</v>
      </c>
      <c r="C15" s="131">
        <v>471</v>
      </c>
      <c r="D15" s="131">
        <v>382</v>
      </c>
      <c r="E15" s="131">
        <v>457</v>
      </c>
      <c r="F15" s="131">
        <v>508</v>
      </c>
      <c r="G15" s="131">
        <v>546</v>
      </c>
      <c r="H15" s="131">
        <v>514</v>
      </c>
      <c r="I15" s="131">
        <v>475</v>
      </c>
      <c r="J15" s="131">
        <v>382</v>
      </c>
      <c r="K15" s="131">
        <v>280</v>
      </c>
      <c r="L15" s="131">
        <v>133</v>
      </c>
      <c r="M15" s="131">
        <v>57</v>
      </c>
      <c r="N15" s="131">
        <v>2233</v>
      </c>
      <c r="O15" s="131">
        <v>2286</v>
      </c>
      <c r="P15" s="131">
        <v>4519</v>
      </c>
      <c r="Q15" s="70"/>
      <c r="T15" s="83"/>
      <c r="U15" s="83"/>
    </row>
    <row r="16" spans="1:21" s="100" customFormat="1" ht="12.75" customHeight="1">
      <c r="A16" s="92"/>
      <c r="B16" s="131"/>
      <c r="C16" s="131"/>
      <c r="D16" s="131"/>
      <c r="E16" s="131"/>
      <c r="F16" s="131"/>
      <c r="G16" s="131"/>
      <c r="H16" s="131"/>
      <c r="I16" s="131"/>
      <c r="J16" s="131"/>
      <c r="K16" s="131"/>
      <c r="L16" s="131"/>
      <c r="M16" s="131"/>
      <c r="N16" s="131"/>
      <c r="O16" s="131"/>
      <c r="P16" s="131"/>
      <c r="Q16" s="109"/>
      <c r="T16" s="110"/>
      <c r="U16" s="110"/>
    </row>
    <row r="17" spans="1:20" ht="12.75" customHeight="1">
      <c r="A17" s="49" t="s">
        <v>435</v>
      </c>
      <c r="B17" s="131">
        <v>264</v>
      </c>
      <c r="C17" s="131">
        <v>399</v>
      </c>
      <c r="D17" s="131">
        <v>393</v>
      </c>
      <c r="E17" s="131">
        <v>525</v>
      </c>
      <c r="F17" s="131">
        <v>524</v>
      </c>
      <c r="G17" s="131">
        <v>637</v>
      </c>
      <c r="H17" s="131">
        <v>541</v>
      </c>
      <c r="I17" s="131">
        <v>543</v>
      </c>
      <c r="J17" s="131">
        <v>379</v>
      </c>
      <c r="K17" s="131">
        <v>303</v>
      </c>
      <c r="L17" s="131">
        <v>132</v>
      </c>
      <c r="M17" s="131">
        <v>71</v>
      </c>
      <c r="N17" s="131">
        <v>2233</v>
      </c>
      <c r="O17" s="131">
        <v>2478</v>
      </c>
      <c r="P17" s="131">
        <v>4711</v>
      </c>
    </row>
    <row r="18" spans="1:20" ht="12.75" customHeight="1" thickBot="1">
      <c r="A18" s="73" t="s">
        <v>436</v>
      </c>
      <c r="B18" s="132">
        <v>73</v>
      </c>
      <c r="C18" s="132">
        <v>114</v>
      </c>
      <c r="D18" s="132">
        <v>80</v>
      </c>
      <c r="E18" s="132">
        <v>163</v>
      </c>
      <c r="F18" s="132">
        <v>137</v>
      </c>
      <c r="G18" s="132">
        <v>196</v>
      </c>
      <c r="H18" s="132">
        <v>134</v>
      </c>
      <c r="I18" s="132">
        <v>131</v>
      </c>
      <c r="J18" s="132">
        <v>85</v>
      </c>
      <c r="K18" s="132">
        <v>48</v>
      </c>
      <c r="L18" s="132">
        <v>32</v>
      </c>
      <c r="M18" s="132">
        <v>14</v>
      </c>
      <c r="N18" s="132">
        <v>541</v>
      </c>
      <c r="O18" s="132">
        <v>666</v>
      </c>
      <c r="P18" s="132">
        <v>1207</v>
      </c>
    </row>
    <row r="19" spans="1:20" ht="12.75" customHeight="1" thickTop="1">
      <c r="A19" s="72" t="s">
        <v>457</v>
      </c>
    </row>
    <row r="20" spans="1:20" ht="12.75" customHeight="1">
      <c r="A20" s="122" t="s">
        <v>497</v>
      </c>
      <c r="B20" s="60"/>
      <c r="C20" s="60"/>
      <c r="D20" s="60"/>
      <c r="E20" s="60"/>
      <c r="F20" s="60"/>
      <c r="G20" s="60"/>
      <c r="H20" s="60"/>
      <c r="I20" s="60"/>
      <c r="J20" s="60"/>
      <c r="K20" s="60"/>
      <c r="L20" s="60"/>
      <c r="M20" s="60"/>
      <c r="N20" s="60"/>
      <c r="O20" s="60"/>
      <c r="P20" s="60"/>
    </row>
    <row r="21" spans="1:20" ht="12.75" customHeight="1">
      <c r="L21" s="74"/>
    </row>
    <row r="22" spans="1:20" ht="12.75" customHeight="1">
      <c r="C22" s="100"/>
      <c r="D22" s="100"/>
      <c r="E22" s="100"/>
      <c r="F22" s="100"/>
      <c r="G22" s="100"/>
      <c r="H22" s="100"/>
      <c r="I22" s="100"/>
      <c r="J22" s="100"/>
      <c r="K22" s="100"/>
      <c r="L22" s="100"/>
      <c r="M22" s="100"/>
      <c r="N22" s="100"/>
      <c r="O22" s="100"/>
      <c r="P22" s="100"/>
    </row>
    <row r="25" spans="1:20" ht="12.75" customHeight="1">
      <c r="A25" s="47"/>
    </row>
    <row r="26" spans="1:20" ht="12.75" customHeight="1">
      <c r="A26" s="134"/>
    </row>
    <row r="27" spans="1:20" ht="12.75" customHeight="1">
      <c r="A27" s="134"/>
    </row>
    <row r="28" spans="1:20" ht="12.75" customHeight="1">
      <c r="A28" s="136"/>
    </row>
    <row r="29" spans="1:20" ht="12.75" customHeight="1">
      <c r="A29" s="136"/>
    </row>
    <row r="30" spans="1:20" ht="12.75" customHeight="1">
      <c r="A30" s="136"/>
    </row>
    <row r="31" spans="1:20" ht="12.75" customHeight="1">
      <c r="A31" s="136"/>
      <c r="C31" s="84"/>
      <c r="D31" s="84"/>
      <c r="E31" s="84"/>
      <c r="F31" s="84"/>
      <c r="G31" s="84"/>
      <c r="H31" s="84"/>
      <c r="I31" s="84"/>
      <c r="J31" s="84"/>
      <c r="K31" s="84"/>
      <c r="L31" s="84"/>
      <c r="M31" s="84"/>
      <c r="N31" s="84"/>
      <c r="O31" s="84"/>
      <c r="P31" s="84"/>
      <c r="Q31" s="84"/>
      <c r="R31" s="83"/>
      <c r="S31" s="83"/>
      <c r="T31" s="83"/>
    </row>
    <row r="32" spans="1:20" ht="12.75" customHeight="1">
      <c r="A32" s="136"/>
      <c r="C32" s="83"/>
      <c r="D32" s="83"/>
      <c r="E32" s="83"/>
      <c r="F32" s="83"/>
      <c r="G32" s="83"/>
      <c r="H32" s="83"/>
      <c r="I32" s="83"/>
      <c r="J32" s="83"/>
      <c r="K32" s="83"/>
      <c r="L32" s="83"/>
      <c r="M32" s="83"/>
      <c r="N32" s="83"/>
      <c r="O32" s="83"/>
      <c r="P32" s="83"/>
      <c r="Q32" s="83"/>
      <c r="R32" s="83"/>
      <c r="S32" s="83"/>
      <c r="T32" s="83"/>
    </row>
    <row r="33" spans="1:20" ht="12.75" customHeight="1">
      <c r="A33" s="136"/>
      <c r="C33" s="84"/>
      <c r="D33" s="82"/>
      <c r="E33" s="82"/>
      <c r="F33" s="82"/>
      <c r="G33" s="82"/>
      <c r="H33" s="82"/>
      <c r="I33" s="82"/>
      <c r="J33" s="82"/>
      <c r="K33" s="82"/>
      <c r="L33" s="82"/>
      <c r="M33" s="82"/>
      <c r="N33" s="82"/>
      <c r="O33" s="82"/>
      <c r="P33" s="82"/>
      <c r="Q33" s="82"/>
      <c r="R33" s="83"/>
      <c r="S33" s="83"/>
      <c r="T33" s="83"/>
    </row>
    <row r="34" spans="1:20" ht="12.75" customHeight="1">
      <c r="A34" s="136"/>
      <c r="C34" s="83"/>
      <c r="D34" s="83"/>
      <c r="E34" s="83"/>
      <c r="F34" s="83"/>
      <c r="G34" s="83"/>
      <c r="H34" s="83"/>
      <c r="I34" s="83"/>
      <c r="J34" s="83"/>
      <c r="K34" s="83"/>
      <c r="L34" s="83"/>
      <c r="M34" s="83"/>
      <c r="N34" s="83"/>
      <c r="O34" s="83"/>
      <c r="P34" s="83"/>
      <c r="Q34" s="83"/>
      <c r="R34" s="83"/>
      <c r="S34" s="83"/>
      <c r="T34" s="83"/>
    </row>
    <row r="35" spans="1:20" ht="12.75" customHeight="1">
      <c r="A35" s="136"/>
      <c r="C35" s="83"/>
      <c r="D35" s="85"/>
      <c r="E35" s="53"/>
      <c r="F35" s="53"/>
      <c r="G35" s="53"/>
      <c r="H35" s="53"/>
      <c r="I35" s="53"/>
      <c r="J35" s="53"/>
      <c r="K35" s="83"/>
      <c r="L35" s="83"/>
      <c r="M35" s="83"/>
      <c r="N35" s="83"/>
      <c r="O35" s="83"/>
      <c r="P35" s="83"/>
      <c r="Q35" s="83"/>
      <c r="R35" s="83"/>
      <c r="S35" s="83"/>
      <c r="T35" s="83"/>
    </row>
    <row r="36" spans="1:20" ht="12.75" customHeight="1">
      <c r="A36" s="136"/>
      <c r="C36" s="83"/>
      <c r="D36" s="85"/>
      <c r="E36" s="53"/>
      <c r="F36" s="53"/>
      <c r="G36" s="53"/>
      <c r="H36" s="53"/>
      <c r="I36" s="53"/>
      <c r="J36" s="53"/>
      <c r="K36" s="83"/>
      <c r="L36" s="83"/>
      <c r="M36" s="83"/>
      <c r="N36" s="83"/>
      <c r="O36" s="83"/>
      <c r="P36" s="83"/>
      <c r="Q36" s="83"/>
      <c r="R36" s="83"/>
      <c r="S36" s="83"/>
      <c r="T36" s="83"/>
    </row>
    <row r="37" spans="1:20" ht="12.75" customHeight="1">
      <c r="A37" s="136"/>
      <c r="C37" s="83"/>
      <c r="D37" s="86"/>
      <c r="E37" s="53"/>
      <c r="F37" s="53"/>
      <c r="G37" s="53"/>
      <c r="H37" s="53"/>
      <c r="I37" s="53"/>
      <c r="J37" s="53"/>
      <c r="K37" s="83"/>
      <c r="L37" s="83"/>
      <c r="M37" s="83"/>
      <c r="N37" s="83"/>
      <c r="O37" s="83"/>
      <c r="P37" s="83"/>
      <c r="Q37" s="83"/>
      <c r="R37" s="83"/>
      <c r="S37" s="83"/>
      <c r="T37" s="83"/>
    </row>
    <row r="38" spans="1:20" ht="12.75" customHeight="1">
      <c r="A38" s="136"/>
      <c r="C38" s="83"/>
      <c r="D38" s="86"/>
      <c r="E38" s="53"/>
      <c r="F38" s="53"/>
      <c r="G38" s="53"/>
      <c r="H38" s="53"/>
      <c r="I38" s="53"/>
      <c r="J38" s="53"/>
      <c r="K38" s="83"/>
      <c r="L38" s="83"/>
      <c r="M38" s="83"/>
      <c r="N38" s="83"/>
      <c r="O38" s="83"/>
      <c r="P38" s="83"/>
      <c r="Q38" s="83"/>
      <c r="R38" s="83"/>
      <c r="S38" s="83"/>
      <c r="T38" s="83"/>
    </row>
    <row r="39" spans="1:20" ht="12.75" customHeight="1">
      <c r="A39" s="136"/>
      <c r="C39" s="83"/>
      <c r="D39" s="53"/>
      <c r="E39" s="53"/>
      <c r="F39" s="53"/>
      <c r="G39" s="53"/>
      <c r="H39" s="53"/>
      <c r="I39" s="53"/>
      <c r="J39" s="53"/>
      <c r="K39" s="83"/>
      <c r="L39" s="83"/>
      <c r="M39" s="83"/>
      <c r="N39" s="83"/>
      <c r="O39" s="83"/>
      <c r="P39" s="83"/>
      <c r="Q39" s="83"/>
      <c r="R39" s="83"/>
      <c r="S39" s="83"/>
      <c r="T39" s="83"/>
    </row>
    <row r="40" spans="1:20" ht="12.75" customHeight="1">
      <c r="A40" s="136"/>
      <c r="D40" s="60"/>
      <c r="E40" s="60"/>
      <c r="F40" s="60"/>
      <c r="G40" s="60"/>
      <c r="H40" s="60"/>
      <c r="I40" s="60"/>
      <c r="J40" s="60"/>
    </row>
    <row r="41" spans="1:20" ht="12.75" customHeight="1">
      <c r="A41" s="136"/>
    </row>
    <row r="42" spans="1:20" ht="12.75" customHeight="1">
      <c r="A42" s="136"/>
    </row>
    <row r="43" spans="1:20" ht="12.75" customHeight="1">
      <c r="A43" s="136"/>
    </row>
    <row r="44" spans="1:20" ht="12.75" customHeight="1">
      <c r="A44" s="136"/>
    </row>
    <row r="45" spans="1:20" ht="12.75" customHeight="1">
      <c r="A45" s="136"/>
    </row>
  </sheetData>
  <mergeCells count="8">
    <mergeCell ref="N4:P4"/>
    <mergeCell ref="A4:A5"/>
    <mergeCell ref="B4:C4"/>
    <mergeCell ref="D4:E4"/>
    <mergeCell ref="F4:G4"/>
    <mergeCell ref="H4:I4"/>
    <mergeCell ref="J4:K4"/>
    <mergeCell ref="L4:M4"/>
  </mergeCells>
  <pageMargins left="0.7" right="0.7" top="0.75" bottom="0.75" header="0.3" footer="0.3"/>
  <pageSetup paperSize="9" orientation="portrait" r:id="rId1"/>
  <ignoredErrors>
    <ignoredError sqref="A8" numberStoredAsText="1"/>
  </ignoredError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5"/>
  <dimension ref="A1:P84"/>
  <sheetViews>
    <sheetView workbookViewId="0"/>
  </sheetViews>
  <sheetFormatPr defaultRowHeight="13.5"/>
  <cols>
    <col min="1" max="1" width="19.9140625" customWidth="1"/>
    <col min="12" max="12" width="8.83203125" customWidth="1"/>
    <col min="16" max="16" width="11.6640625" bestFit="1" customWidth="1"/>
  </cols>
  <sheetData>
    <row r="1" spans="1:16" s="115" customFormat="1">
      <c r="A1" s="117" t="s">
        <v>576</v>
      </c>
    </row>
    <row r="2" spans="1:16" s="115" customFormat="1" ht="14" thickBot="1">
      <c r="A2" s="118" t="s">
        <v>593</v>
      </c>
    </row>
    <row r="3" spans="1:16" ht="14" thickTop="1">
      <c r="A3" s="336" t="s">
        <v>420</v>
      </c>
      <c r="B3" s="344" t="s">
        <v>574</v>
      </c>
      <c r="C3" s="332"/>
      <c r="D3" s="344" t="s">
        <v>480</v>
      </c>
      <c r="E3" s="332"/>
      <c r="F3" s="344" t="s">
        <v>481</v>
      </c>
      <c r="G3" s="332"/>
      <c r="H3" s="344" t="s">
        <v>482</v>
      </c>
      <c r="I3" s="332"/>
      <c r="J3" s="344" t="s">
        <v>483</v>
      </c>
      <c r="K3" s="332"/>
      <c r="L3" s="344" t="s">
        <v>484</v>
      </c>
      <c r="M3" s="332"/>
      <c r="N3" s="344" t="s">
        <v>575</v>
      </c>
      <c r="O3" s="332"/>
    </row>
    <row r="4" spans="1:16">
      <c r="A4" s="341"/>
      <c r="B4" s="89" t="s">
        <v>418</v>
      </c>
      <c r="C4" s="89" t="s">
        <v>419</v>
      </c>
      <c r="D4" s="89" t="s">
        <v>418</v>
      </c>
      <c r="E4" s="89" t="s">
        <v>419</v>
      </c>
      <c r="F4" s="89" t="s">
        <v>418</v>
      </c>
      <c r="G4" s="89" t="s">
        <v>419</v>
      </c>
      <c r="H4" s="89" t="s">
        <v>418</v>
      </c>
      <c r="I4" s="89" t="s">
        <v>419</v>
      </c>
      <c r="J4" s="89" t="s">
        <v>418</v>
      </c>
      <c r="K4" s="89" t="s">
        <v>419</v>
      </c>
      <c r="L4" s="143" t="s">
        <v>418</v>
      </c>
      <c r="M4" s="143" t="s">
        <v>419</v>
      </c>
      <c r="N4" s="143" t="s">
        <v>418</v>
      </c>
      <c r="O4" s="143" t="s">
        <v>419</v>
      </c>
    </row>
    <row r="5" spans="1:16" ht="14">
      <c r="A5" s="265" t="s">
        <v>93</v>
      </c>
      <c r="B5" s="269">
        <v>125617</v>
      </c>
      <c r="C5" s="269">
        <v>52013</v>
      </c>
      <c r="D5" s="269">
        <v>128914</v>
      </c>
      <c r="E5" s="269">
        <v>54920</v>
      </c>
      <c r="F5" s="161">
        <v>127211</v>
      </c>
      <c r="G5" s="161">
        <v>55246</v>
      </c>
      <c r="H5" s="161">
        <v>126559</v>
      </c>
      <c r="I5" s="161">
        <v>56804</v>
      </c>
      <c r="J5" s="161">
        <v>133331</v>
      </c>
      <c r="K5" s="161">
        <v>61270</v>
      </c>
      <c r="L5" s="161">
        <v>139513</v>
      </c>
      <c r="M5" s="161">
        <v>65633</v>
      </c>
      <c r="N5" s="161">
        <v>142224</v>
      </c>
      <c r="O5" s="161">
        <v>67426</v>
      </c>
      <c r="P5" s="282"/>
    </row>
    <row r="6" spans="1:16" ht="14">
      <c r="A6" s="265" t="s">
        <v>477</v>
      </c>
      <c r="B6" s="269">
        <v>109329</v>
      </c>
      <c r="C6" s="269">
        <v>54482</v>
      </c>
      <c r="D6" s="269">
        <v>110813</v>
      </c>
      <c r="E6" s="269">
        <v>56313</v>
      </c>
      <c r="F6" s="161">
        <v>109554</v>
      </c>
      <c r="G6" s="161">
        <v>56842</v>
      </c>
      <c r="H6" s="161">
        <v>107400</v>
      </c>
      <c r="I6" s="161">
        <v>56651</v>
      </c>
      <c r="J6" s="161">
        <v>112519</v>
      </c>
      <c r="K6" s="161">
        <v>60047</v>
      </c>
      <c r="L6" s="161">
        <v>111926</v>
      </c>
      <c r="M6" s="161">
        <v>60749</v>
      </c>
      <c r="N6" s="161">
        <v>107696</v>
      </c>
      <c r="O6" s="161">
        <v>58930</v>
      </c>
      <c r="P6" s="282"/>
    </row>
    <row r="7" spans="1:16" ht="14">
      <c r="A7" s="265" t="s">
        <v>498</v>
      </c>
      <c r="B7" s="269">
        <v>89320</v>
      </c>
      <c r="C7" s="269">
        <v>45045</v>
      </c>
      <c r="D7" s="269">
        <v>90163</v>
      </c>
      <c r="E7" s="269">
        <v>46572</v>
      </c>
      <c r="F7" s="161">
        <v>89159</v>
      </c>
      <c r="G7" s="161">
        <v>47111</v>
      </c>
      <c r="H7" s="161">
        <v>87651</v>
      </c>
      <c r="I7" s="161">
        <v>47223</v>
      </c>
      <c r="J7" s="161">
        <v>90205</v>
      </c>
      <c r="K7" s="161">
        <v>49359</v>
      </c>
      <c r="L7" s="161">
        <v>93355</v>
      </c>
      <c r="M7" s="161">
        <v>51470</v>
      </c>
      <c r="N7" s="161">
        <v>92762</v>
      </c>
      <c r="O7" s="161">
        <v>51128</v>
      </c>
      <c r="P7" s="282"/>
    </row>
    <row r="8" spans="1:16" s="115" customFormat="1" ht="14">
      <c r="A8" s="265" t="s">
        <v>478</v>
      </c>
      <c r="B8" s="269">
        <v>57268</v>
      </c>
      <c r="C8" s="269">
        <v>25809</v>
      </c>
      <c r="D8" s="269">
        <v>56304</v>
      </c>
      <c r="E8" s="269">
        <v>25848</v>
      </c>
      <c r="F8" s="161">
        <v>57148</v>
      </c>
      <c r="G8" s="161">
        <v>26690</v>
      </c>
      <c r="H8" s="161">
        <v>55394</v>
      </c>
      <c r="I8" s="161">
        <v>26502</v>
      </c>
      <c r="J8" s="161">
        <v>56244</v>
      </c>
      <c r="K8" s="161">
        <v>27629</v>
      </c>
      <c r="L8" s="161">
        <v>55043</v>
      </c>
      <c r="M8" s="161">
        <v>27454</v>
      </c>
      <c r="N8" s="161">
        <v>52567</v>
      </c>
      <c r="O8" s="161">
        <v>26255</v>
      </c>
      <c r="P8" s="282"/>
    </row>
    <row r="9" spans="1:16" ht="14">
      <c r="A9" s="265" t="s">
        <v>97</v>
      </c>
      <c r="B9" s="269">
        <v>34605</v>
      </c>
      <c r="C9" s="269">
        <v>19462</v>
      </c>
      <c r="D9" s="269">
        <v>33657</v>
      </c>
      <c r="E9" s="269">
        <v>19248</v>
      </c>
      <c r="F9" s="161">
        <v>32592</v>
      </c>
      <c r="G9" s="161">
        <v>18952</v>
      </c>
      <c r="H9" s="161">
        <v>31604</v>
      </c>
      <c r="I9" s="161">
        <v>18623</v>
      </c>
      <c r="J9" s="161">
        <v>30697</v>
      </c>
      <c r="K9" s="161">
        <v>18336</v>
      </c>
      <c r="L9" s="161">
        <v>29230</v>
      </c>
      <c r="M9" s="161">
        <v>17843</v>
      </c>
      <c r="N9" s="161">
        <v>30061</v>
      </c>
      <c r="O9" s="161">
        <v>18414</v>
      </c>
      <c r="P9" s="282"/>
    </row>
    <row r="10" spans="1:16" ht="14">
      <c r="A10" s="265" t="s">
        <v>425</v>
      </c>
      <c r="B10" s="269">
        <v>18731</v>
      </c>
      <c r="C10" s="269">
        <v>7646</v>
      </c>
      <c r="D10" s="269">
        <v>19099</v>
      </c>
      <c r="E10" s="269">
        <v>8018</v>
      </c>
      <c r="F10" s="161">
        <v>18484</v>
      </c>
      <c r="G10" s="161">
        <v>7934</v>
      </c>
      <c r="H10" s="161">
        <v>19130</v>
      </c>
      <c r="I10" s="161">
        <v>8321</v>
      </c>
      <c r="J10" s="161">
        <v>19360</v>
      </c>
      <c r="K10" s="161">
        <v>8875</v>
      </c>
      <c r="L10" s="161">
        <v>20602</v>
      </c>
      <c r="M10" s="161">
        <v>9082</v>
      </c>
      <c r="N10" s="161">
        <v>18212</v>
      </c>
      <c r="O10" s="161">
        <v>8005</v>
      </c>
      <c r="P10" s="282"/>
    </row>
    <row r="11" spans="1:16" ht="14">
      <c r="A11" s="265" t="s">
        <v>88</v>
      </c>
      <c r="B11" s="269">
        <v>5599</v>
      </c>
      <c r="C11" s="269">
        <v>5525</v>
      </c>
      <c r="D11" s="269">
        <v>5036</v>
      </c>
      <c r="E11" s="269">
        <v>5265</v>
      </c>
      <c r="F11" s="161">
        <v>4468</v>
      </c>
      <c r="G11" s="161">
        <v>5155</v>
      </c>
      <c r="H11" s="161">
        <v>4318</v>
      </c>
      <c r="I11" s="161">
        <v>5083</v>
      </c>
      <c r="J11" s="161">
        <v>4357</v>
      </c>
      <c r="K11" s="161">
        <v>5258</v>
      </c>
      <c r="L11" s="161">
        <v>4141</v>
      </c>
      <c r="M11" s="161">
        <v>5155</v>
      </c>
      <c r="N11" s="161">
        <v>3521</v>
      </c>
      <c r="O11" s="161">
        <v>4124</v>
      </c>
      <c r="P11" s="282"/>
    </row>
    <row r="12" spans="1:16" ht="14">
      <c r="A12" s="265" t="s">
        <v>84</v>
      </c>
      <c r="B12" s="269">
        <v>6975</v>
      </c>
      <c r="C12" s="269">
        <v>4567</v>
      </c>
      <c r="D12" s="269">
        <v>6425</v>
      </c>
      <c r="E12" s="269">
        <v>4533</v>
      </c>
      <c r="F12" s="161">
        <v>6068</v>
      </c>
      <c r="G12" s="161">
        <v>4448</v>
      </c>
      <c r="H12" s="161">
        <v>5998</v>
      </c>
      <c r="I12" s="161">
        <v>4590</v>
      </c>
      <c r="J12" s="161">
        <v>6174</v>
      </c>
      <c r="K12" s="161">
        <v>4700</v>
      </c>
      <c r="L12" s="161">
        <v>6134</v>
      </c>
      <c r="M12" s="161">
        <v>4798</v>
      </c>
      <c r="N12" s="161">
        <v>5012</v>
      </c>
      <c r="O12" s="161">
        <v>3841</v>
      </c>
      <c r="P12" s="282"/>
    </row>
    <row r="13" spans="1:16" ht="14">
      <c r="A13" s="265" t="s">
        <v>431</v>
      </c>
      <c r="B13" s="269">
        <v>3192</v>
      </c>
      <c r="C13" s="269">
        <v>4382</v>
      </c>
      <c r="D13" s="269">
        <v>2877</v>
      </c>
      <c r="E13" s="269">
        <v>4294</v>
      </c>
      <c r="F13" s="161">
        <v>2470</v>
      </c>
      <c r="G13" s="161">
        <v>4266</v>
      </c>
      <c r="H13" s="161">
        <v>2738</v>
      </c>
      <c r="I13" s="161">
        <v>4310</v>
      </c>
      <c r="J13" s="161">
        <v>2803</v>
      </c>
      <c r="K13" s="161">
        <v>4662</v>
      </c>
      <c r="L13" s="161">
        <v>2749</v>
      </c>
      <c r="M13" s="161">
        <v>4663</v>
      </c>
      <c r="N13" s="161">
        <v>2825</v>
      </c>
      <c r="O13" s="161">
        <v>4181</v>
      </c>
      <c r="P13" s="282"/>
    </row>
    <row r="14" spans="1:16" ht="14">
      <c r="A14" s="265" t="s">
        <v>83</v>
      </c>
      <c r="B14" s="269">
        <v>1975</v>
      </c>
      <c r="C14" s="269">
        <v>1171</v>
      </c>
      <c r="D14" s="269">
        <v>1658</v>
      </c>
      <c r="E14" s="269">
        <v>1096</v>
      </c>
      <c r="F14" s="161">
        <v>1286</v>
      </c>
      <c r="G14" s="161">
        <v>1023</v>
      </c>
      <c r="H14" s="161">
        <v>1338</v>
      </c>
      <c r="I14" s="161">
        <v>1057</v>
      </c>
      <c r="J14" s="161">
        <v>1456</v>
      </c>
      <c r="K14" s="161">
        <v>1148</v>
      </c>
      <c r="L14" s="161">
        <v>1575</v>
      </c>
      <c r="M14" s="161">
        <v>1261</v>
      </c>
      <c r="N14" s="161">
        <v>1977</v>
      </c>
      <c r="O14" s="161">
        <v>1492</v>
      </c>
      <c r="P14" s="282"/>
    </row>
    <row r="15" spans="1:16" ht="14">
      <c r="A15" s="268" t="s">
        <v>424</v>
      </c>
      <c r="B15" s="107">
        <v>1401</v>
      </c>
      <c r="C15" s="107">
        <v>695</v>
      </c>
      <c r="D15" s="107">
        <v>1037</v>
      </c>
      <c r="E15" s="107">
        <v>578</v>
      </c>
      <c r="F15" s="107">
        <v>663</v>
      </c>
      <c r="G15" s="107">
        <v>443</v>
      </c>
      <c r="H15" s="107">
        <v>781</v>
      </c>
      <c r="I15" s="107">
        <v>482</v>
      </c>
      <c r="J15" s="107">
        <v>852</v>
      </c>
      <c r="K15" s="107">
        <v>517</v>
      </c>
      <c r="L15" s="107">
        <v>865</v>
      </c>
      <c r="M15" s="107">
        <v>529</v>
      </c>
      <c r="N15" s="107">
        <v>1178</v>
      </c>
      <c r="O15" s="107">
        <v>665</v>
      </c>
      <c r="P15" s="282"/>
    </row>
    <row r="16" spans="1:16" ht="14">
      <c r="A16" s="268" t="s">
        <v>423</v>
      </c>
      <c r="B16" s="107">
        <v>2701</v>
      </c>
      <c r="C16" s="107">
        <v>1481</v>
      </c>
      <c r="D16" s="107">
        <v>2051</v>
      </c>
      <c r="E16" s="107">
        <v>1148</v>
      </c>
      <c r="F16" s="107">
        <v>1641</v>
      </c>
      <c r="G16" s="107">
        <v>1097</v>
      </c>
      <c r="H16" s="107">
        <v>1673</v>
      </c>
      <c r="I16" s="107">
        <v>1062</v>
      </c>
      <c r="J16" s="107">
        <v>1661</v>
      </c>
      <c r="K16" s="107">
        <v>1001</v>
      </c>
      <c r="L16" s="107">
        <v>1744</v>
      </c>
      <c r="M16" s="107">
        <v>1068</v>
      </c>
      <c r="N16" s="107">
        <v>1680</v>
      </c>
      <c r="O16" s="107">
        <v>959</v>
      </c>
      <c r="P16" s="282"/>
    </row>
    <row r="17" spans="1:15">
      <c r="A17" s="163" t="s">
        <v>416</v>
      </c>
      <c r="B17" s="163">
        <v>212762</v>
      </c>
      <c r="C17" s="163">
        <v>101077</v>
      </c>
      <c r="D17" s="163">
        <v>212529</v>
      </c>
      <c r="E17" s="163">
        <v>103044</v>
      </c>
      <c r="F17" s="163">
        <v>212275</v>
      </c>
      <c r="G17" s="163">
        <v>104611</v>
      </c>
      <c r="H17" s="163">
        <v>208230</v>
      </c>
      <c r="I17" s="163">
        <v>104713</v>
      </c>
      <c r="J17" s="163">
        <v>216619</v>
      </c>
      <c r="K17" s="163">
        <v>110906</v>
      </c>
      <c r="L17" s="163">
        <v>216747</v>
      </c>
      <c r="M17" s="163">
        <v>112795</v>
      </c>
      <c r="N17" s="163">
        <v>213672</v>
      </c>
      <c r="O17" s="163">
        <v>111025</v>
      </c>
    </row>
    <row r="18" spans="1:15" s="115" customFormat="1">
      <c r="A18" s="163" t="s">
        <v>502</v>
      </c>
      <c r="B18" s="163">
        <v>1043381</v>
      </c>
      <c r="C18" s="163">
        <v>882919</v>
      </c>
      <c r="D18" s="163">
        <v>1058306</v>
      </c>
      <c r="E18" s="163">
        <v>902153</v>
      </c>
      <c r="F18" s="163">
        <v>1071781</v>
      </c>
      <c r="G18" s="163">
        <v>918938</v>
      </c>
      <c r="H18" s="163">
        <v>1084240</v>
      </c>
      <c r="I18" s="163">
        <v>935665</v>
      </c>
      <c r="J18" s="163">
        <v>1096907</v>
      </c>
      <c r="K18" s="163">
        <v>951891</v>
      </c>
      <c r="L18" s="163">
        <v>1110783</v>
      </c>
      <c r="M18" s="163">
        <v>968103</v>
      </c>
      <c r="N18" s="163">
        <v>1122885</v>
      </c>
      <c r="O18" s="163">
        <v>981804</v>
      </c>
    </row>
    <row r="19" spans="1:15" s="115" customFormat="1" ht="14" thickBot="1">
      <c r="A19" s="164" t="s">
        <v>577</v>
      </c>
      <c r="B19" s="270">
        <f>100*(B17/B18)</f>
        <v>20.391592333002041</v>
      </c>
      <c r="C19" s="270">
        <f t="shared" ref="C19:O19" si="0">100*(C17/C18)</f>
        <v>11.448049028280058</v>
      </c>
      <c r="D19" s="270">
        <f t="shared" si="0"/>
        <v>20.081998968162328</v>
      </c>
      <c r="E19" s="270">
        <f t="shared" si="0"/>
        <v>11.422009348746831</v>
      </c>
      <c r="F19" s="270">
        <f t="shared" si="0"/>
        <v>19.805818539421765</v>
      </c>
      <c r="G19" s="270">
        <f t="shared" si="0"/>
        <v>11.383901851920369</v>
      </c>
      <c r="H19" s="270">
        <f t="shared" si="0"/>
        <v>19.205157529698223</v>
      </c>
      <c r="I19" s="270">
        <f t="shared" si="0"/>
        <v>11.191291755061908</v>
      </c>
      <c r="J19" s="270">
        <f t="shared" si="0"/>
        <v>19.748164611949782</v>
      </c>
      <c r="K19" s="270">
        <f t="shared" si="0"/>
        <v>11.651123920701005</v>
      </c>
      <c r="L19" s="270">
        <f t="shared" si="0"/>
        <v>19.512992186592701</v>
      </c>
      <c r="M19" s="270">
        <f>100*(M17/M18)</f>
        <v>11.651136294381899</v>
      </c>
      <c r="N19" s="270">
        <f t="shared" si="0"/>
        <v>19.028840887535235</v>
      </c>
      <c r="O19" s="270">
        <f t="shared" si="0"/>
        <v>11.308265193460201</v>
      </c>
    </row>
    <row r="20" spans="1:15" s="115" customFormat="1" ht="14.5" thickTop="1">
      <c r="A20" s="166" t="s">
        <v>457</v>
      </c>
      <c r="B20" s="123"/>
      <c r="C20" s="123"/>
      <c r="D20" s="123"/>
      <c r="E20" s="123"/>
      <c r="F20" s="123"/>
      <c r="G20" s="123"/>
      <c r="H20" s="123"/>
      <c r="I20" s="123"/>
      <c r="J20" s="123"/>
      <c r="K20" s="123"/>
    </row>
    <row r="21" spans="1:15" s="115" customFormat="1" ht="14">
      <c r="A21" s="168" t="s">
        <v>506</v>
      </c>
      <c r="B21" s="123"/>
      <c r="C21" s="123"/>
      <c r="D21" s="123"/>
      <c r="E21" s="123"/>
      <c r="F21" s="123"/>
      <c r="G21" s="123"/>
      <c r="H21" s="123"/>
      <c r="I21" s="123"/>
      <c r="J21" s="123"/>
      <c r="K21" s="123"/>
    </row>
    <row r="22" spans="1:15" s="115" customFormat="1" ht="14">
      <c r="A22" s="168" t="s">
        <v>503</v>
      </c>
      <c r="B22" s="123"/>
      <c r="C22" s="123"/>
      <c r="D22" s="123"/>
      <c r="E22" s="123"/>
      <c r="F22" s="123"/>
      <c r="G22" s="123"/>
      <c r="H22" s="123"/>
      <c r="I22" s="123"/>
      <c r="J22" s="123"/>
      <c r="K22" s="123"/>
    </row>
    <row r="23" spans="1:15" s="115" customFormat="1" ht="14">
      <c r="A23" s="166" t="s">
        <v>487</v>
      </c>
      <c r="B23" s="123"/>
      <c r="C23" s="123"/>
      <c r="D23" s="123"/>
      <c r="E23" s="123"/>
      <c r="F23" s="123"/>
      <c r="G23" s="123"/>
      <c r="H23" s="123"/>
      <c r="I23" s="123"/>
      <c r="J23" s="123"/>
      <c r="K23" s="123"/>
      <c r="N23" s="168"/>
    </row>
    <row r="24" spans="1:15" s="115" customFormat="1" ht="14">
      <c r="A24" s="166" t="s">
        <v>497</v>
      </c>
    </row>
    <row r="25" spans="1:15" s="115" customFormat="1">
      <c r="A25" s="121"/>
    </row>
    <row r="26" spans="1:15" s="115" customFormat="1">
      <c r="A26" s="117" t="s">
        <v>587</v>
      </c>
    </row>
    <row r="27" spans="1:15" s="115" customFormat="1" ht="14" thickBot="1">
      <c r="A27" s="118" t="s">
        <v>489</v>
      </c>
    </row>
    <row r="28" spans="1:15" ht="14" thickTop="1">
      <c r="A28" s="336" t="s">
        <v>420</v>
      </c>
      <c r="B28" s="342">
        <v>2014</v>
      </c>
      <c r="C28" s="343"/>
      <c r="D28" s="342">
        <v>2015</v>
      </c>
      <c r="E28" s="343"/>
      <c r="F28" s="342">
        <v>2016</v>
      </c>
      <c r="G28" s="342"/>
      <c r="H28" s="342">
        <v>2017</v>
      </c>
      <c r="I28" s="342"/>
      <c r="J28" s="342">
        <v>2018</v>
      </c>
      <c r="K28" s="342"/>
      <c r="L28" s="342">
        <v>2019</v>
      </c>
      <c r="M28" s="342"/>
      <c r="N28" s="342">
        <v>2020</v>
      </c>
      <c r="O28" s="342"/>
    </row>
    <row r="29" spans="1:15">
      <c r="A29" s="341"/>
      <c r="B29" s="143" t="s">
        <v>418</v>
      </c>
      <c r="C29" s="143" t="s">
        <v>419</v>
      </c>
      <c r="D29" s="89" t="s">
        <v>418</v>
      </c>
      <c r="E29" s="89" t="s">
        <v>419</v>
      </c>
      <c r="F29" s="143" t="s">
        <v>418</v>
      </c>
      <c r="G29" s="143" t="s">
        <v>419</v>
      </c>
      <c r="H29" s="143" t="s">
        <v>418</v>
      </c>
      <c r="I29" s="143" t="s">
        <v>419</v>
      </c>
      <c r="J29" s="143" t="s">
        <v>418</v>
      </c>
      <c r="K29" s="143" t="s">
        <v>419</v>
      </c>
      <c r="L29" s="143" t="s">
        <v>418</v>
      </c>
      <c r="M29" s="143" t="s">
        <v>419</v>
      </c>
      <c r="N29" s="143" t="s">
        <v>418</v>
      </c>
      <c r="O29" s="143" t="s">
        <v>419</v>
      </c>
    </row>
    <row r="30" spans="1:15" ht="14">
      <c r="A30" s="265" t="s">
        <v>93</v>
      </c>
      <c r="B30" s="266">
        <v>154936</v>
      </c>
      <c r="C30" s="266">
        <v>70792</v>
      </c>
      <c r="D30" s="266">
        <v>159639</v>
      </c>
      <c r="E30" s="266">
        <v>75039</v>
      </c>
      <c r="F30" s="266">
        <v>158105</v>
      </c>
      <c r="G30" s="266">
        <v>76150</v>
      </c>
      <c r="H30" s="267">
        <v>160863</v>
      </c>
      <c r="I30" s="267">
        <v>79459</v>
      </c>
      <c r="J30" s="267">
        <v>163842</v>
      </c>
      <c r="K30" s="267">
        <v>83127</v>
      </c>
      <c r="L30" s="267">
        <v>172705</v>
      </c>
      <c r="M30" s="267">
        <v>89436</v>
      </c>
      <c r="N30" s="267">
        <v>173504</v>
      </c>
      <c r="O30" s="267">
        <v>91127</v>
      </c>
    </row>
    <row r="31" spans="1:15" ht="14">
      <c r="A31" s="265" t="s">
        <v>477</v>
      </c>
      <c r="B31" s="266">
        <v>149065</v>
      </c>
      <c r="C31" s="266">
        <v>79442</v>
      </c>
      <c r="D31" s="266">
        <v>151398</v>
      </c>
      <c r="E31" s="266">
        <v>82420</v>
      </c>
      <c r="F31" s="266">
        <v>150046</v>
      </c>
      <c r="G31" s="266">
        <v>83244</v>
      </c>
      <c r="H31" s="267">
        <v>149826</v>
      </c>
      <c r="I31" s="267">
        <v>84242</v>
      </c>
      <c r="J31" s="267">
        <v>152061</v>
      </c>
      <c r="K31" s="267">
        <v>87064</v>
      </c>
      <c r="L31" s="267">
        <v>153069</v>
      </c>
      <c r="M31" s="267">
        <v>88905</v>
      </c>
      <c r="N31" s="267">
        <v>147482</v>
      </c>
      <c r="O31" s="267">
        <v>87216</v>
      </c>
    </row>
    <row r="32" spans="1:15" ht="14">
      <c r="A32" s="265" t="s">
        <v>498</v>
      </c>
      <c r="B32" s="266">
        <v>125648</v>
      </c>
      <c r="C32" s="266">
        <v>67624</v>
      </c>
      <c r="D32" s="266">
        <v>127354</v>
      </c>
      <c r="E32" s="266">
        <v>69854</v>
      </c>
      <c r="F32" s="266">
        <v>126038</v>
      </c>
      <c r="G32" s="266">
        <v>70875</v>
      </c>
      <c r="H32" s="267">
        <v>127201</v>
      </c>
      <c r="I32" s="267">
        <v>72504</v>
      </c>
      <c r="J32" s="267">
        <v>127001</v>
      </c>
      <c r="K32" s="267">
        <v>73845</v>
      </c>
      <c r="L32" s="267">
        <v>133408</v>
      </c>
      <c r="M32" s="267">
        <v>77865</v>
      </c>
      <c r="N32" s="267">
        <v>132425</v>
      </c>
      <c r="O32" s="267">
        <v>78330</v>
      </c>
    </row>
    <row r="33" spans="1:15" ht="14">
      <c r="A33" s="265" t="s">
        <v>478</v>
      </c>
      <c r="B33" s="266">
        <v>72966</v>
      </c>
      <c r="C33" s="266">
        <v>34808</v>
      </c>
      <c r="D33" s="266">
        <v>73276</v>
      </c>
      <c r="E33" s="266">
        <v>35826</v>
      </c>
      <c r="F33" s="266">
        <v>73866</v>
      </c>
      <c r="G33" s="266">
        <v>36464</v>
      </c>
      <c r="H33" s="267">
        <v>73433</v>
      </c>
      <c r="I33" s="267">
        <v>36953</v>
      </c>
      <c r="J33" s="267">
        <v>73119</v>
      </c>
      <c r="K33" s="267">
        <v>37633</v>
      </c>
      <c r="L33" s="267">
        <v>71422</v>
      </c>
      <c r="M33" s="267">
        <v>37485</v>
      </c>
      <c r="N33" s="267">
        <v>70184</v>
      </c>
      <c r="O33" s="267">
        <v>37423</v>
      </c>
    </row>
    <row r="34" spans="1:15" s="115" customFormat="1" ht="14">
      <c r="A34" s="265" t="s">
        <v>97</v>
      </c>
      <c r="B34" s="266">
        <v>52319</v>
      </c>
      <c r="C34" s="266">
        <v>29451</v>
      </c>
      <c r="D34" s="266">
        <v>51686</v>
      </c>
      <c r="E34" s="266">
        <v>29581</v>
      </c>
      <c r="F34" s="266">
        <v>50009</v>
      </c>
      <c r="G34" s="266">
        <v>29097</v>
      </c>
      <c r="H34" s="267">
        <v>48693</v>
      </c>
      <c r="I34" s="267">
        <v>28600</v>
      </c>
      <c r="J34" s="267">
        <v>48403</v>
      </c>
      <c r="K34" s="267">
        <v>28728</v>
      </c>
      <c r="L34" s="267">
        <v>45490</v>
      </c>
      <c r="M34" s="267">
        <v>27627</v>
      </c>
      <c r="N34" s="267">
        <v>45525</v>
      </c>
      <c r="O34" s="267">
        <v>28016</v>
      </c>
    </row>
    <row r="35" spans="1:15" ht="14">
      <c r="A35" s="265" t="s">
        <v>425</v>
      </c>
      <c r="B35" s="266">
        <v>26975</v>
      </c>
      <c r="C35" s="266">
        <v>11569</v>
      </c>
      <c r="D35" s="266">
        <v>28059</v>
      </c>
      <c r="E35" s="266">
        <v>12352</v>
      </c>
      <c r="F35" s="266">
        <v>28330</v>
      </c>
      <c r="G35" s="266">
        <v>12756</v>
      </c>
      <c r="H35" s="267">
        <v>28496</v>
      </c>
      <c r="I35" s="267">
        <v>12970</v>
      </c>
      <c r="J35" s="267">
        <v>29265</v>
      </c>
      <c r="K35" s="267">
        <v>13991</v>
      </c>
      <c r="L35" s="267">
        <v>30151</v>
      </c>
      <c r="M35" s="267">
        <v>14066</v>
      </c>
      <c r="N35" s="267">
        <v>27053</v>
      </c>
      <c r="O35" s="267">
        <v>12609</v>
      </c>
    </row>
    <row r="36" spans="1:15" ht="14">
      <c r="A36" s="265" t="s">
        <v>88</v>
      </c>
      <c r="B36" s="266">
        <v>21802</v>
      </c>
      <c r="C36" s="266">
        <v>18040</v>
      </c>
      <c r="D36" s="266">
        <v>22124</v>
      </c>
      <c r="E36" s="266">
        <v>18733</v>
      </c>
      <c r="F36" s="266">
        <v>22290</v>
      </c>
      <c r="G36" s="266">
        <v>19021</v>
      </c>
      <c r="H36" s="267">
        <v>21214</v>
      </c>
      <c r="I36" s="267">
        <v>18582</v>
      </c>
      <c r="J36" s="267">
        <v>21211</v>
      </c>
      <c r="K36" s="267">
        <v>19268</v>
      </c>
      <c r="L36" s="267">
        <v>19928</v>
      </c>
      <c r="M36" s="267">
        <v>18633</v>
      </c>
      <c r="N36" s="267">
        <v>17623</v>
      </c>
      <c r="O36" s="267">
        <v>16560</v>
      </c>
    </row>
    <row r="37" spans="1:15" ht="14">
      <c r="A37" s="265" t="s">
        <v>84</v>
      </c>
      <c r="B37" s="266">
        <v>10236</v>
      </c>
      <c r="C37" s="266">
        <v>6988</v>
      </c>
      <c r="D37" s="266">
        <v>10585</v>
      </c>
      <c r="E37" s="266">
        <v>7268</v>
      </c>
      <c r="F37" s="266">
        <v>10375</v>
      </c>
      <c r="G37" s="266">
        <v>7499</v>
      </c>
      <c r="H37" s="267">
        <v>9870</v>
      </c>
      <c r="I37" s="267">
        <v>7458</v>
      </c>
      <c r="J37" s="267">
        <v>10056</v>
      </c>
      <c r="K37" s="267">
        <v>7633</v>
      </c>
      <c r="L37" s="267">
        <v>10088</v>
      </c>
      <c r="M37" s="267">
        <v>7800</v>
      </c>
      <c r="N37" s="267">
        <v>8456</v>
      </c>
      <c r="O37" s="267">
        <v>6443</v>
      </c>
    </row>
    <row r="38" spans="1:15" ht="14">
      <c r="A38" s="265" t="s">
        <v>431</v>
      </c>
      <c r="B38" s="266">
        <v>4703</v>
      </c>
      <c r="C38" s="266">
        <v>7319</v>
      </c>
      <c r="D38" s="266">
        <v>4936</v>
      </c>
      <c r="E38" s="266">
        <v>7601</v>
      </c>
      <c r="F38" s="266">
        <v>4801</v>
      </c>
      <c r="G38" s="266">
        <v>7665</v>
      </c>
      <c r="H38" s="267">
        <v>4640</v>
      </c>
      <c r="I38" s="267">
        <v>7724</v>
      </c>
      <c r="J38" s="267">
        <v>5546</v>
      </c>
      <c r="K38" s="267">
        <v>8312</v>
      </c>
      <c r="L38" s="267">
        <v>4818</v>
      </c>
      <c r="M38" s="267">
        <v>8082</v>
      </c>
      <c r="N38" s="267">
        <v>4742</v>
      </c>
      <c r="O38" s="267">
        <v>7492</v>
      </c>
    </row>
    <row r="39" spans="1:15" ht="14">
      <c r="A39" s="265" t="s">
        <v>83</v>
      </c>
      <c r="B39" s="266">
        <v>2064</v>
      </c>
      <c r="C39" s="266">
        <v>1314</v>
      </c>
      <c r="D39" s="266">
        <v>2236</v>
      </c>
      <c r="E39" s="266">
        <v>1464</v>
      </c>
      <c r="F39" s="266">
        <v>2179</v>
      </c>
      <c r="G39" s="266">
        <v>1526</v>
      </c>
      <c r="H39" s="267">
        <v>1783</v>
      </c>
      <c r="I39" s="267">
        <v>1426</v>
      </c>
      <c r="J39" s="267">
        <v>1992</v>
      </c>
      <c r="K39" s="267">
        <v>1582</v>
      </c>
      <c r="L39" s="267">
        <v>2066</v>
      </c>
      <c r="M39" s="267">
        <v>1633</v>
      </c>
      <c r="N39" s="267">
        <v>2490</v>
      </c>
      <c r="O39" s="267">
        <v>1934</v>
      </c>
    </row>
    <row r="40" spans="1:15" ht="14">
      <c r="A40" s="268" t="s">
        <v>424</v>
      </c>
      <c r="B40" s="107">
        <v>1297</v>
      </c>
      <c r="C40" s="107">
        <v>730</v>
      </c>
      <c r="D40" s="107">
        <v>1434</v>
      </c>
      <c r="E40" s="107">
        <v>806</v>
      </c>
      <c r="F40" s="107">
        <v>1388</v>
      </c>
      <c r="G40" s="107">
        <v>817</v>
      </c>
      <c r="H40" s="107">
        <v>1030</v>
      </c>
      <c r="I40" s="107">
        <v>664</v>
      </c>
      <c r="J40" s="107">
        <v>1122</v>
      </c>
      <c r="K40" s="107">
        <v>723</v>
      </c>
      <c r="L40" s="107">
        <v>1151</v>
      </c>
      <c r="M40" s="107">
        <v>712</v>
      </c>
      <c r="N40" s="107">
        <v>1453</v>
      </c>
      <c r="O40" s="107">
        <v>859</v>
      </c>
    </row>
    <row r="41" spans="1:15" ht="14">
      <c r="A41" s="268" t="s">
        <v>423</v>
      </c>
      <c r="B41" s="107">
        <v>3406</v>
      </c>
      <c r="C41" s="107">
        <v>2065</v>
      </c>
      <c r="D41" s="107">
        <v>3561</v>
      </c>
      <c r="E41" s="107">
        <v>2152</v>
      </c>
      <c r="F41" s="107">
        <v>3440</v>
      </c>
      <c r="G41" s="107">
        <v>2214</v>
      </c>
      <c r="H41" s="107">
        <v>2775</v>
      </c>
      <c r="I41" s="107">
        <v>1866</v>
      </c>
      <c r="J41" s="107">
        <v>2706</v>
      </c>
      <c r="K41" s="107">
        <v>1781</v>
      </c>
      <c r="L41" s="107">
        <v>2818</v>
      </c>
      <c r="M41" s="107">
        <v>1782</v>
      </c>
      <c r="N41" s="107">
        <v>2631</v>
      </c>
      <c r="O41" s="107">
        <v>1637</v>
      </c>
    </row>
    <row r="42" spans="1:15">
      <c r="A42" s="163" t="s">
        <v>416</v>
      </c>
      <c r="B42" s="163">
        <v>251897</v>
      </c>
      <c r="C42" s="163">
        <v>129150</v>
      </c>
      <c r="D42" s="163">
        <v>254187</v>
      </c>
      <c r="E42" s="163">
        <v>133044</v>
      </c>
      <c r="F42" s="163">
        <v>253224</v>
      </c>
      <c r="G42" s="163">
        <v>134644</v>
      </c>
      <c r="H42" s="163">
        <v>253508</v>
      </c>
      <c r="I42" s="163">
        <v>136936</v>
      </c>
      <c r="J42" s="163">
        <v>255313</v>
      </c>
      <c r="K42" s="163">
        <v>140610</v>
      </c>
      <c r="L42" s="163">
        <v>257909</v>
      </c>
      <c r="M42" s="163">
        <v>143949</v>
      </c>
      <c r="N42" s="163">
        <v>255653</v>
      </c>
      <c r="O42" s="163">
        <v>144238</v>
      </c>
    </row>
    <row r="43" spans="1:15" s="115" customFormat="1">
      <c r="A43" s="163" t="s">
        <v>504</v>
      </c>
      <c r="B43" s="163">
        <v>1077696</v>
      </c>
      <c r="C43" s="163">
        <v>913554</v>
      </c>
      <c r="D43" s="163">
        <v>1093760</v>
      </c>
      <c r="E43" s="163">
        <v>933869</v>
      </c>
      <c r="F43" s="163">
        <v>1106961</v>
      </c>
      <c r="G43" s="163">
        <v>950468</v>
      </c>
      <c r="H43" s="163">
        <v>1120224</v>
      </c>
      <c r="I43" s="163">
        <v>967634</v>
      </c>
      <c r="J43" s="163">
        <v>1132972</v>
      </c>
      <c r="K43" s="163">
        <v>984752</v>
      </c>
      <c r="L43" s="163">
        <v>1144652</v>
      </c>
      <c r="M43" s="163">
        <v>999724</v>
      </c>
      <c r="N43" s="163">
        <v>1159539</v>
      </c>
      <c r="O43" s="163">
        <v>1016655</v>
      </c>
    </row>
    <row r="44" spans="1:15" ht="14" thickBot="1">
      <c r="A44" s="164" t="s">
        <v>577</v>
      </c>
      <c r="B44" s="270">
        <f>100*(B42/B43)</f>
        <v>23.373660104519271</v>
      </c>
      <c r="C44" s="270">
        <f t="shared" ref="C44" si="1">100*(C42/C43)</f>
        <v>14.13709534411759</v>
      </c>
      <c r="D44" s="270">
        <f t="shared" ref="D44" si="2">100*(D42/D43)</f>
        <v>23.2397418080749</v>
      </c>
      <c r="E44" s="270">
        <f t="shared" ref="E44" si="3">100*(E42/E43)</f>
        <v>14.246537790632305</v>
      </c>
      <c r="F44" s="270">
        <f t="shared" ref="F44" si="4">100*(F42/F43)</f>
        <v>22.87560266350847</v>
      </c>
      <c r="G44" s="270">
        <f t="shared" ref="G44" si="5">100*(G42/G43)</f>
        <v>14.166073976188573</v>
      </c>
      <c r="H44" s="270">
        <f t="shared" ref="H44" si="6">100*(H42/H43)</f>
        <v>22.6301168337761</v>
      </c>
      <c r="I44" s="270">
        <f t="shared" ref="I44" si="7">100*(I42/I43)</f>
        <v>14.151631711990278</v>
      </c>
      <c r="J44" s="270">
        <f t="shared" ref="J44" si="8">100*(J42/J43)</f>
        <v>22.534802272253859</v>
      </c>
      <c r="K44" s="270">
        <f t="shared" ref="K44" si="9">100*(K42/K43)</f>
        <v>14.278721952329116</v>
      </c>
      <c r="L44" s="270">
        <f t="shared" ref="L44" si="10">100*(L42/L43)</f>
        <v>22.531651541254462</v>
      </c>
      <c r="M44" s="270">
        <f>100*(M42/M43)</f>
        <v>14.398874089248634</v>
      </c>
      <c r="N44" s="270">
        <f t="shared" ref="N44" si="11">100*(N42/N43)</f>
        <v>22.047813829461536</v>
      </c>
      <c r="O44" s="270">
        <f t="shared" ref="O44" si="12">100*(O42/O43)</f>
        <v>14.187507069753261</v>
      </c>
    </row>
    <row r="45" spans="1:15" ht="14.5" thickTop="1">
      <c r="A45" s="166" t="s">
        <v>457</v>
      </c>
    </row>
    <row r="46" spans="1:15" ht="14">
      <c r="A46" s="168" t="s">
        <v>506</v>
      </c>
      <c r="N46" s="280"/>
      <c r="O46" s="280"/>
    </row>
    <row r="47" spans="1:15" ht="14">
      <c r="A47" s="168" t="s">
        <v>505</v>
      </c>
    </row>
    <row r="48" spans="1:15" ht="14">
      <c r="A48" s="166" t="s">
        <v>487</v>
      </c>
    </row>
    <row r="49" spans="1:12">
      <c r="E49" s="124"/>
      <c r="F49" s="115"/>
      <c r="G49" s="124"/>
      <c r="H49" s="115"/>
      <c r="I49" s="124"/>
      <c r="K49" s="124"/>
    </row>
    <row r="50" spans="1:12">
      <c r="A50" s="138" t="s">
        <v>588</v>
      </c>
      <c r="B50" s="115"/>
      <c r="C50" s="115"/>
      <c r="D50" s="115"/>
      <c r="E50" s="262"/>
      <c r="F50" s="262"/>
      <c r="G50" s="262"/>
      <c r="H50" s="262"/>
      <c r="I50" s="262"/>
      <c r="J50" s="262"/>
    </row>
    <row r="51" spans="1:12" ht="14" thickBot="1">
      <c r="A51" s="118" t="s">
        <v>578</v>
      </c>
      <c r="B51" s="115"/>
      <c r="C51" s="115"/>
      <c r="D51" s="115"/>
      <c r="E51" s="115"/>
      <c r="F51" s="76"/>
      <c r="G51" s="76"/>
      <c r="H51" s="76"/>
      <c r="I51" s="76"/>
      <c r="J51" s="76"/>
      <c r="K51" s="124"/>
    </row>
    <row r="52" spans="1:12" ht="14" thickTop="1">
      <c r="A52" s="142" t="s">
        <v>420</v>
      </c>
      <c r="B52" s="264">
        <v>2014</v>
      </c>
      <c r="C52" s="264">
        <v>2015</v>
      </c>
      <c r="D52" s="264">
        <v>2016</v>
      </c>
      <c r="E52" s="264">
        <v>2017</v>
      </c>
      <c r="F52" s="264">
        <v>2018</v>
      </c>
      <c r="G52" s="264">
        <v>2019</v>
      </c>
      <c r="H52" s="264">
        <v>2020</v>
      </c>
      <c r="I52" s="115"/>
      <c r="J52" s="115"/>
    </row>
    <row r="53" spans="1:12">
      <c r="A53" s="263" t="s">
        <v>93</v>
      </c>
      <c r="B53" s="119">
        <v>225728</v>
      </c>
      <c r="C53" s="119">
        <v>234678</v>
      </c>
      <c r="D53" s="120">
        <v>234255</v>
      </c>
      <c r="E53" s="120">
        <v>240322</v>
      </c>
      <c r="F53" s="120">
        <v>246969</v>
      </c>
      <c r="G53" s="120">
        <v>262141</v>
      </c>
      <c r="H53" s="120">
        <v>264631</v>
      </c>
      <c r="I53" s="115"/>
      <c r="J53" s="281"/>
      <c r="K53" s="124"/>
    </row>
    <row r="54" spans="1:12">
      <c r="A54" s="263" t="s">
        <v>477</v>
      </c>
      <c r="B54" s="119">
        <v>228507</v>
      </c>
      <c r="C54" s="119">
        <v>233818</v>
      </c>
      <c r="D54" s="120">
        <v>233290</v>
      </c>
      <c r="E54" s="120">
        <v>234068</v>
      </c>
      <c r="F54" s="120">
        <v>239125</v>
      </c>
      <c r="G54" s="120">
        <v>241974</v>
      </c>
      <c r="H54" s="120">
        <v>234698</v>
      </c>
      <c r="I54" s="115"/>
      <c r="J54" s="281"/>
      <c r="K54" s="124"/>
      <c r="L54" s="115"/>
    </row>
    <row r="55" spans="1:12">
      <c r="A55" s="263" t="s">
        <v>498</v>
      </c>
      <c r="B55" s="119">
        <v>193272</v>
      </c>
      <c r="C55" s="119">
        <v>197208</v>
      </c>
      <c r="D55" s="120">
        <v>196913</v>
      </c>
      <c r="E55" s="120">
        <v>199705</v>
      </c>
      <c r="F55" s="120">
        <v>200846</v>
      </c>
      <c r="G55" s="120">
        <v>211273</v>
      </c>
      <c r="H55" s="120">
        <v>210755</v>
      </c>
      <c r="I55" s="115"/>
      <c r="J55" s="281"/>
      <c r="K55" s="124"/>
      <c r="L55" s="115"/>
    </row>
    <row r="56" spans="1:12">
      <c r="A56" s="263" t="s">
        <v>478</v>
      </c>
      <c r="B56" s="119">
        <v>107774</v>
      </c>
      <c r="C56" s="119">
        <v>109102</v>
      </c>
      <c r="D56" s="120">
        <v>110330</v>
      </c>
      <c r="E56" s="120">
        <v>110386</v>
      </c>
      <c r="F56" s="120">
        <v>110752</v>
      </c>
      <c r="G56" s="120">
        <v>108907</v>
      </c>
      <c r="H56" s="120">
        <v>107607</v>
      </c>
      <c r="I56" s="115"/>
      <c r="J56" s="281"/>
      <c r="K56" s="124"/>
      <c r="L56" s="115"/>
    </row>
    <row r="57" spans="1:12">
      <c r="A57" s="263" t="s">
        <v>97</v>
      </c>
      <c r="B57" s="119">
        <v>81770</v>
      </c>
      <c r="C57" s="119">
        <v>81267</v>
      </c>
      <c r="D57" s="120">
        <v>79106</v>
      </c>
      <c r="E57" s="120">
        <v>77293</v>
      </c>
      <c r="F57" s="120">
        <v>77131</v>
      </c>
      <c r="G57" s="120">
        <v>73117</v>
      </c>
      <c r="H57" s="120">
        <v>73541</v>
      </c>
      <c r="I57" s="115"/>
      <c r="J57" s="281"/>
      <c r="K57" s="124"/>
      <c r="L57" s="115"/>
    </row>
    <row r="58" spans="1:12">
      <c r="A58" s="263" t="s">
        <v>425</v>
      </c>
      <c r="B58" s="119">
        <v>38544</v>
      </c>
      <c r="C58" s="119">
        <v>40411</v>
      </c>
      <c r="D58" s="120">
        <v>41086</v>
      </c>
      <c r="E58" s="120">
        <v>41466</v>
      </c>
      <c r="F58" s="120">
        <v>43256</v>
      </c>
      <c r="G58" s="120">
        <v>44217</v>
      </c>
      <c r="H58" s="120">
        <v>39662</v>
      </c>
      <c r="I58" s="115"/>
      <c r="J58" s="281"/>
      <c r="K58" s="124"/>
      <c r="L58" s="115"/>
    </row>
    <row r="59" spans="1:12">
      <c r="A59" s="263" t="s">
        <v>88</v>
      </c>
      <c r="B59" s="119">
        <v>39842</v>
      </c>
      <c r="C59" s="119">
        <v>40857</v>
      </c>
      <c r="D59" s="120">
        <v>41311</v>
      </c>
      <c r="E59" s="120">
        <v>39796</v>
      </c>
      <c r="F59" s="120">
        <v>40479</v>
      </c>
      <c r="G59" s="120">
        <v>38561</v>
      </c>
      <c r="H59" s="120">
        <v>34183</v>
      </c>
      <c r="I59" s="115"/>
      <c r="J59" s="281"/>
      <c r="K59" s="124"/>
      <c r="L59" s="115"/>
    </row>
    <row r="60" spans="1:12">
      <c r="A60" s="263" t="s">
        <v>84</v>
      </c>
      <c r="B60" s="119">
        <v>17224</v>
      </c>
      <c r="C60" s="119">
        <v>17853</v>
      </c>
      <c r="D60" s="120">
        <v>17874</v>
      </c>
      <c r="E60" s="120">
        <v>17328</v>
      </c>
      <c r="F60" s="120">
        <v>17689</v>
      </c>
      <c r="G60" s="120">
        <v>17888</v>
      </c>
      <c r="H60" s="120">
        <v>14899</v>
      </c>
      <c r="I60" s="115"/>
      <c r="J60" s="281"/>
      <c r="K60" s="124"/>
      <c r="L60" s="115"/>
    </row>
    <row r="61" spans="1:12">
      <c r="A61" s="263" t="s">
        <v>431</v>
      </c>
      <c r="B61" s="119">
        <v>12022</v>
      </c>
      <c r="C61" s="119">
        <v>12537</v>
      </c>
      <c r="D61" s="120">
        <v>12466</v>
      </c>
      <c r="E61" s="120">
        <v>12364</v>
      </c>
      <c r="F61" s="120">
        <v>13858</v>
      </c>
      <c r="G61" s="120">
        <v>12900</v>
      </c>
      <c r="H61" s="120">
        <v>12234</v>
      </c>
      <c r="I61" s="115"/>
      <c r="J61" s="281"/>
      <c r="K61" s="124"/>
      <c r="L61" s="115"/>
    </row>
    <row r="62" spans="1:12">
      <c r="A62" s="263" t="s">
        <v>83</v>
      </c>
      <c r="B62" s="119">
        <v>3378</v>
      </c>
      <c r="C62" s="119">
        <v>3700</v>
      </c>
      <c r="D62" s="120">
        <v>3705</v>
      </c>
      <c r="E62" s="120">
        <v>3209</v>
      </c>
      <c r="F62" s="120">
        <v>3574</v>
      </c>
      <c r="G62" s="120">
        <v>3699</v>
      </c>
      <c r="H62" s="120">
        <v>4424</v>
      </c>
      <c r="I62" s="115"/>
      <c r="J62" s="281"/>
      <c r="K62" s="124"/>
      <c r="L62" s="115"/>
    </row>
    <row r="63" spans="1:12">
      <c r="A63" s="116" t="s">
        <v>424</v>
      </c>
      <c r="B63" s="93">
        <v>2027</v>
      </c>
      <c r="C63" s="93">
        <v>2240</v>
      </c>
      <c r="D63" s="93">
        <v>2205</v>
      </c>
      <c r="E63" s="93">
        <v>1694</v>
      </c>
      <c r="F63" s="93">
        <v>1845</v>
      </c>
      <c r="G63" s="93">
        <v>1863</v>
      </c>
      <c r="H63" s="93">
        <v>2312</v>
      </c>
      <c r="I63" s="115"/>
      <c r="J63" s="281"/>
      <c r="K63" s="124"/>
      <c r="L63" s="115"/>
    </row>
    <row r="64" spans="1:12">
      <c r="A64" s="116" t="s">
        <v>423</v>
      </c>
      <c r="B64" s="93">
        <v>5471</v>
      </c>
      <c r="C64" s="93">
        <v>5713</v>
      </c>
      <c r="D64" s="93">
        <v>5654</v>
      </c>
      <c r="E64" s="93">
        <v>4641</v>
      </c>
      <c r="F64" s="93">
        <v>4487</v>
      </c>
      <c r="G64" s="93">
        <v>4600</v>
      </c>
      <c r="H64" s="93">
        <v>4268</v>
      </c>
      <c r="I64" s="115"/>
      <c r="J64" s="281"/>
      <c r="K64" s="124"/>
      <c r="L64" s="115"/>
    </row>
    <row r="65" spans="1:10" s="115" customFormat="1">
      <c r="A65" s="163" t="s">
        <v>416</v>
      </c>
      <c r="B65" s="163">
        <v>381047</v>
      </c>
      <c r="C65" s="163">
        <v>387231</v>
      </c>
      <c r="D65" s="163">
        <v>387868</v>
      </c>
      <c r="E65" s="163">
        <v>390444</v>
      </c>
      <c r="F65" s="163">
        <v>395923</v>
      </c>
      <c r="G65" s="163">
        <v>401858</v>
      </c>
      <c r="H65" s="163">
        <v>399891</v>
      </c>
    </row>
    <row r="66" spans="1:10" s="115" customFormat="1">
      <c r="A66" s="163" t="s">
        <v>504</v>
      </c>
      <c r="B66" s="163">
        <v>1991250</v>
      </c>
      <c r="C66" s="163">
        <v>2027629</v>
      </c>
      <c r="D66" s="163">
        <v>2057429</v>
      </c>
      <c r="E66" s="163">
        <v>2087858</v>
      </c>
      <c r="F66" s="163">
        <v>2117724</v>
      </c>
      <c r="G66" s="163">
        <v>2144376</v>
      </c>
      <c r="H66" s="163">
        <v>2176194</v>
      </c>
      <c r="J66" s="281"/>
    </row>
    <row r="67" spans="1:10" s="115" customFormat="1" ht="14" thickBot="1">
      <c r="A67" s="164" t="s">
        <v>577</v>
      </c>
      <c r="B67" s="270">
        <f>100*(B65/B66)</f>
        <v>19.13607030759573</v>
      </c>
      <c r="C67" s="270">
        <f t="shared" ref="C67" si="13">100*(C65/C66)</f>
        <v>19.097724485100578</v>
      </c>
      <c r="D67" s="270">
        <f t="shared" ref="D67" si="14">100*(D65/D66)</f>
        <v>18.852072173571969</v>
      </c>
      <c r="E67" s="270">
        <f t="shared" ref="E67" si="15">100*(E65/E66)</f>
        <v>18.700697078057988</v>
      </c>
      <c r="F67" s="270">
        <f t="shared" ref="F67" si="16">100*(F65/F66)</f>
        <v>18.695684612347975</v>
      </c>
      <c r="G67" s="270">
        <f>100*(G65/G66)</f>
        <v>18.740090357288089</v>
      </c>
      <c r="H67" s="270">
        <f>100*(H65/H66)</f>
        <v>18.375705474787633</v>
      </c>
    </row>
    <row r="68" spans="1:10" ht="14.5" thickTop="1">
      <c r="A68" s="166" t="s">
        <v>457</v>
      </c>
      <c r="B68" s="136"/>
      <c r="C68" s="136"/>
      <c r="D68" s="136"/>
      <c r="E68" s="136"/>
      <c r="F68" s="136"/>
      <c r="G68" s="136"/>
      <c r="H68" s="136"/>
      <c r="I68" s="136"/>
      <c r="J68" s="136"/>
    </row>
    <row r="69" spans="1:10" ht="14">
      <c r="A69" s="168" t="s">
        <v>506</v>
      </c>
      <c r="B69" s="123"/>
      <c r="C69" s="123"/>
      <c r="D69" s="123"/>
      <c r="E69" s="123"/>
      <c r="F69" s="123"/>
      <c r="G69" s="123"/>
      <c r="H69" s="123"/>
      <c r="I69" s="123"/>
      <c r="J69" s="123"/>
    </row>
    <row r="70" spans="1:10" ht="14">
      <c r="A70" s="168" t="s">
        <v>505</v>
      </c>
      <c r="B70" s="123"/>
      <c r="C70" s="123"/>
      <c r="D70" s="123"/>
      <c r="E70" s="123"/>
      <c r="F70" s="123"/>
      <c r="G70" s="123"/>
      <c r="H70" s="123"/>
      <c r="I70" s="123"/>
      <c r="J70" s="123"/>
    </row>
    <row r="71" spans="1:10" ht="14">
      <c r="A71" s="166" t="s">
        <v>487</v>
      </c>
    </row>
    <row r="78" spans="1:10">
      <c r="A78" s="263"/>
      <c r="B78" s="119"/>
      <c r="C78" s="119"/>
      <c r="D78" s="119"/>
      <c r="E78" s="119"/>
      <c r="F78" s="119"/>
      <c r="G78" s="119"/>
      <c r="H78" s="119"/>
    </row>
    <row r="79" spans="1:10">
      <c r="A79" s="263"/>
      <c r="B79" s="119"/>
      <c r="C79" s="119"/>
      <c r="D79" s="119"/>
      <c r="E79" s="119"/>
      <c r="F79" s="119"/>
      <c r="G79" s="119"/>
      <c r="H79" s="119"/>
    </row>
    <row r="80" spans="1:10">
      <c r="A80" s="263"/>
      <c r="B80" s="119"/>
      <c r="C80" s="119"/>
      <c r="D80" s="119"/>
      <c r="E80" s="119"/>
      <c r="F80" s="119"/>
      <c r="G80" s="119"/>
      <c r="H80" s="119"/>
    </row>
    <row r="81" spans="1:8">
      <c r="A81" s="263"/>
      <c r="B81" s="119"/>
      <c r="C81" s="119"/>
      <c r="D81" s="119"/>
      <c r="E81" s="119"/>
      <c r="F81" s="119"/>
      <c r="G81" s="119"/>
      <c r="H81" s="119"/>
    </row>
    <row r="82" spans="1:8">
      <c r="A82" s="263"/>
      <c r="B82" s="119"/>
      <c r="C82" s="119"/>
      <c r="D82" s="119"/>
      <c r="E82" s="119"/>
      <c r="F82" s="119"/>
      <c r="G82" s="119"/>
      <c r="H82" s="119"/>
    </row>
    <row r="83" spans="1:8">
      <c r="A83" s="116"/>
      <c r="B83" s="119"/>
      <c r="C83" s="119"/>
      <c r="D83" s="119"/>
      <c r="E83" s="119"/>
      <c r="F83" s="119"/>
      <c r="G83" s="119"/>
      <c r="H83" s="119"/>
    </row>
    <row r="84" spans="1:8">
      <c r="A84" s="116"/>
      <c r="B84" s="119"/>
      <c r="C84" s="119"/>
      <c r="D84" s="119"/>
      <c r="E84" s="119"/>
      <c r="F84" s="119"/>
      <c r="G84" s="119"/>
      <c r="H84" s="119"/>
    </row>
  </sheetData>
  <mergeCells count="16">
    <mergeCell ref="L3:M3"/>
    <mergeCell ref="N3:O3"/>
    <mergeCell ref="B28:C28"/>
    <mergeCell ref="L28:M28"/>
    <mergeCell ref="N28:O28"/>
    <mergeCell ref="J28:K28"/>
    <mergeCell ref="J3:K3"/>
    <mergeCell ref="A28:A29"/>
    <mergeCell ref="D28:E28"/>
    <mergeCell ref="F28:G28"/>
    <mergeCell ref="H28:I28"/>
    <mergeCell ref="A3:A4"/>
    <mergeCell ref="B3:C3"/>
    <mergeCell ref="D3:E3"/>
    <mergeCell ref="F3:G3"/>
    <mergeCell ref="H3:I3"/>
  </mergeCells>
  <conditionalFormatting sqref="J53:J64 J66">
    <cfRule type="colorScale" priority="4">
      <colorScale>
        <cfvo type="min"/>
        <cfvo type="percentile" val="50"/>
        <cfvo type="max"/>
        <color rgb="FF63BE7B"/>
        <color rgb="FFFFEB84"/>
        <color rgb="FFF8696B"/>
      </colorScale>
    </cfRule>
  </conditionalFormatting>
  <conditionalFormatting sqref="P5:P16">
    <cfRule type="colorScale" priority="3">
      <colorScale>
        <cfvo type="min"/>
        <cfvo type="percentile" val="50"/>
        <cfvo type="max"/>
        <color rgb="FF63BE7B"/>
        <color rgb="FFFFEB84"/>
        <color rgb="FFF8696B"/>
      </colorScale>
    </cfRule>
  </conditionalFormatting>
  <conditionalFormatting sqref="K53:K64">
    <cfRule type="colorScale" priority="2">
      <colorScale>
        <cfvo type="min"/>
        <cfvo type="percentile" val="50"/>
        <cfvo type="max"/>
        <color rgb="FF63BE7B"/>
        <color rgb="FFFFEB84"/>
        <color rgb="FFF8696B"/>
      </colorScale>
    </cfRule>
  </conditionalFormatting>
  <conditionalFormatting sqref="L53:L64">
    <cfRule type="colorScale" priority="1">
      <colorScale>
        <cfvo type="min"/>
        <cfvo type="max"/>
        <color rgb="FFFCFCFF"/>
        <color rgb="FFF8696B"/>
      </colorScale>
    </cfRule>
  </conditionalFormatting>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93"/>
  <sheetViews>
    <sheetView workbookViewId="0">
      <pane ySplit="3" topLeftCell="A4" activePane="bottomLeft" state="frozen"/>
      <selection pane="bottomLeft"/>
    </sheetView>
  </sheetViews>
  <sheetFormatPr defaultRowHeight="13.5"/>
  <cols>
    <col min="1" max="1" width="8" customWidth="1"/>
  </cols>
  <sheetData>
    <row r="1" spans="1:16">
      <c r="A1" s="138" t="s">
        <v>591</v>
      </c>
      <c r="B1" s="115"/>
      <c r="C1" s="115"/>
      <c r="D1" s="115"/>
      <c r="E1" s="115"/>
      <c r="F1" s="115"/>
      <c r="G1" s="115"/>
      <c r="H1" s="115"/>
      <c r="I1" s="115"/>
      <c r="J1" s="115"/>
      <c r="K1" s="115"/>
      <c r="L1" s="115"/>
      <c r="M1" s="115"/>
      <c r="N1" s="115"/>
      <c r="O1" s="115"/>
    </row>
    <row r="2" spans="1:16" ht="14" thickBot="1">
      <c r="A2" s="118" t="s">
        <v>592</v>
      </c>
      <c r="B2" s="115"/>
      <c r="C2" s="115"/>
      <c r="D2" s="115"/>
      <c r="E2" s="115"/>
      <c r="F2" s="115"/>
      <c r="G2" s="115"/>
      <c r="H2" s="115"/>
      <c r="I2" s="115"/>
      <c r="J2" s="115"/>
      <c r="K2" s="115"/>
      <c r="L2" s="115"/>
      <c r="M2" s="115"/>
      <c r="N2" s="115"/>
      <c r="O2" s="115"/>
    </row>
    <row r="3" spans="1:16" ht="30.5" thickTop="1">
      <c r="A3" s="336" t="s">
        <v>594</v>
      </c>
      <c r="B3" s="336"/>
      <c r="C3" s="287" t="s">
        <v>93</v>
      </c>
      <c r="D3" s="287" t="s">
        <v>595</v>
      </c>
      <c r="E3" s="287" t="s">
        <v>558</v>
      </c>
      <c r="F3" s="287" t="s">
        <v>559</v>
      </c>
      <c r="G3" s="287" t="s">
        <v>97</v>
      </c>
      <c r="H3" s="287" t="s">
        <v>425</v>
      </c>
      <c r="I3" s="287" t="s">
        <v>88</v>
      </c>
      <c r="J3" s="287" t="s">
        <v>84</v>
      </c>
      <c r="K3" s="287" t="s">
        <v>431</v>
      </c>
      <c r="L3" s="287" t="s">
        <v>83</v>
      </c>
      <c r="M3" s="287" t="s">
        <v>424</v>
      </c>
      <c r="N3" s="287" t="s">
        <v>560</v>
      </c>
      <c r="O3" s="287" t="s">
        <v>416</v>
      </c>
    </row>
    <row r="4" spans="1:16" ht="14">
      <c r="A4" s="323">
        <v>2014</v>
      </c>
      <c r="B4" s="294" t="s">
        <v>596</v>
      </c>
      <c r="C4" s="269">
        <v>172188</v>
      </c>
      <c r="D4" s="269">
        <v>161614</v>
      </c>
      <c r="E4" s="269">
        <v>133569</v>
      </c>
      <c r="F4" s="269">
        <v>81081</v>
      </c>
      <c r="G4" s="161">
        <v>54154</v>
      </c>
      <c r="H4" s="161">
        <v>23509</v>
      </c>
      <c r="I4" s="161">
        <v>10504</v>
      </c>
      <c r="J4" s="161">
        <v>10611</v>
      </c>
      <c r="K4" s="161">
        <v>6456</v>
      </c>
      <c r="L4" s="161">
        <v>2719</v>
      </c>
      <c r="M4" s="161">
        <v>1489</v>
      </c>
      <c r="N4" s="161">
        <v>3360</v>
      </c>
      <c r="O4" s="161">
        <v>308594</v>
      </c>
      <c r="P4" s="161"/>
    </row>
    <row r="5" spans="1:16" ht="14">
      <c r="A5" s="323"/>
      <c r="B5" s="294" t="s">
        <v>597</v>
      </c>
      <c r="C5" s="269">
        <v>172825</v>
      </c>
      <c r="D5" s="269">
        <v>161471</v>
      </c>
      <c r="E5" s="269">
        <v>133937</v>
      </c>
      <c r="F5" s="269">
        <v>81157</v>
      </c>
      <c r="G5" s="161">
        <v>53699</v>
      </c>
      <c r="H5" s="161">
        <v>23537</v>
      </c>
      <c r="I5" s="161">
        <v>10259</v>
      </c>
      <c r="J5" s="161">
        <v>10674</v>
      </c>
      <c r="K5" s="161">
        <v>6535</v>
      </c>
      <c r="L5" s="161">
        <v>2718</v>
      </c>
      <c r="M5" s="161">
        <v>1502</v>
      </c>
      <c r="N5" s="161">
        <v>3446</v>
      </c>
      <c r="O5" s="161">
        <v>308883</v>
      </c>
    </row>
    <row r="6" spans="1:16" ht="14">
      <c r="A6" s="323"/>
      <c r="B6" s="294" t="s">
        <v>598</v>
      </c>
      <c r="C6" s="269">
        <v>173253</v>
      </c>
      <c r="D6" s="269">
        <v>161128</v>
      </c>
      <c r="E6" s="269">
        <v>132816</v>
      </c>
      <c r="F6" s="269">
        <v>81528</v>
      </c>
      <c r="G6" s="161">
        <v>53360</v>
      </c>
      <c r="H6" s="161">
        <v>23820</v>
      </c>
      <c r="I6" s="161">
        <v>10038</v>
      </c>
      <c r="J6" s="161">
        <v>10742</v>
      </c>
      <c r="K6" s="161">
        <v>6603</v>
      </c>
      <c r="L6" s="161">
        <v>2697</v>
      </c>
      <c r="M6" s="161">
        <v>1518</v>
      </c>
      <c r="N6" s="161">
        <v>3464</v>
      </c>
      <c r="O6" s="161">
        <v>308871</v>
      </c>
    </row>
    <row r="7" spans="1:16" ht="14">
      <c r="A7" s="323"/>
      <c r="B7" s="294" t="s">
        <v>599</v>
      </c>
      <c r="C7" s="269">
        <v>173442</v>
      </c>
      <c r="D7" s="269">
        <v>160991</v>
      </c>
      <c r="E7" s="269">
        <v>132651</v>
      </c>
      <c r="F7" s="269">
        <v>81392</v>
      </c>
      <c r="G7" s="161">
        <v>52848</v>
      </c>
      <c r="H7" s="161">
        <v>24093</v>
      </c>
      <c r="I7" s="161">
        <v>10087</v>
      </c>
      <c r="J7" s="161">
        <v>10740</v>
      </c>
      <c r="K7" s="161">
        <v>6646</v>
      </c>
      <c r="L7" s="161">
        <v>2664</v>
      </c>
      <c r="M7" s="161">
        <v>1533</v>
      </c>
      <c r="N7" s="161">
        <v>3393</v>
      </c>
      <c r="O7" s="161">
        <v>308431</v>
      </c>
    </row>
    <row r="8" spans="1:16" ht="14">
      <c r="A8" s="323"/>
      <c r="B8" s="294" t="s">
        <v>600</v>
      </c>
      <c r="C8" s="269">
        <v>173234</v>
      </c>
      <c r="D8" s="269">
        <v>160231</v>
      </c>
      <c r="E8" s="269">
        <v>132113</v>
      </c>
      <c r="F8" s="269">
        <v>81085</v>
      </c>
      <c r="G8" s="161">
        <v>52688</v>
      </c>
      <c r="H8" s="161">
        <v>24327</v>
      </c>
      <c r="I8" s="161">
        <v>9890</v>
      </c>
      <c r="J8" s="161">
        <v>10690</v>
      </c>
      <c r="K8" s="161">
        <v>6682</v>
      </c>
      <c r="L8" s="161">
        <v>2641</v>
      </c>
      <c r="M8" s="161">
        <v>1531</v>
      </c>
      <c r="N8" s="161">
        <v>3384</v>
      </c>
      <c r="O8" s="161">
        <v>307603</v>
      </c>
    </row>
    <row r="9" spans="1:16" ht="14">
      <c r="A9" s="323"/>
      <c r="B9" s="294" t="s">
        <v>601</v>
      </c>
      <c r="C9" s="269">
        <v>173553</v>
      </c>
      <c r="D9" s="269">
        <v>161082</v>
      </c>
      <c r="E9" s="269">
        <v>132681</v>
      </c>
      <c r="F9" s="269">
        <v>82075</v>
      </c>
      <c r="G9" s="161">
        <v>52620</v>
      </c>
      <c r="H9" s="161">
        <v>24812</v>
      </c>
      <c r="I9" s="161">
        <v>10059</v>
      </c>
      <c r="J9" s="161">
        <v>10784</v>
      </c>
      <c r="K9" s="161">
        <v>6713</v>
      </c>
      <c r="L9" s="161">
        <v>2561</v>
      </c>
      <c r="M9" s="161">
        <v>1545</v>
      </c>
      <c r="N9" s="161">
        <v>3430</v>
      </c>
      <c r="O9" s="161">
        <v>309005</v>
      </c>
    </row>
    <row r="10" spans="1:16" ht="14">
      <c r="A10" s="323"/>
      <c r="B10" s="294" t="s">
        <v>602</v>
      </c>
      <c r="C10" s="269">
        <v>174636</v>
      </c>
      <c r="D10" s="269">
        <v>162161</v>
      </c>
      <c r="E10" s="269">
        <v>133550</v>
      </c>
      <c r="F10" s="269">
        <v>82201</v>
      </c>
      <c r="G10" s="161">
        <v>52873</v>
      </c>
      <c r="H10" s="161">
        <v>25001</v>
      </c>
      <c r="I10" s="161">
        <v>10365</v>
      </c>
      <c r="J10" s="161">
        <v>10790</v>
      </c>
      <c r="K10" s="161">
        <v>6777</v>
      </c>
      <c r="L10" s="161">
        <v>2606</v>
      </c>
      <c r="M10" s="161">
        <v>1532</v>
      </c>
      <c r="N10" s="161">
        <v>3461</v>
      </c>
      <c r="O10" s="161">
        <v>310260</v>
      </c>
    </row>
    <row r="11" spans="1:16" ht="14">
      <c r="A11" s="323"/>
      <c r="B11" s="294" t="s">
        <v>603</v>
      </c>
      <c r="C11" s="269">
        <v>174538</v>
      </c>
      <c r="D11" s="269">
        <v>161360</v>
      </c>
      <c r="E11" s="269">
        <v>132798</v>
      </c>
      <c r="F11" s="269">
        <v>81955</v>
      </c>
      <c r="G11" s="161">
        <v>53042</v>
      </c>
      <c r="H11" s="161">
        <v>24971</v>
      </c>
      <c r="I11" s="161">
        <v>10083</v>
      </c>
      <c r="J11" s="161">
        <v>10740</v>
      </c>
      <c r="K11" s="161">
        <v>6817</v>
      </c>
      <c r="L11" s="161">
        <v>2590</v>
      </c>
      <c r="M11" s="161">
        <v>1535</v>
      </c>
      <c r="N11" s="161">
        <v>3473</v>
      </c>
      <c r="O11" s="161">
        <v>309424</v>
      </c>
    </row>
    <row r="12" spans="1:16" ht="14">
      <c r="A12" s="323"/>
      <c r="B12" s="294" t="s">
        <v>604</v>
      </c>
      <c r="C12" s="269">
        <v>175470</v>
      </c>
      <c r="D12" s="269">
        <v>162445</v>
      </c>
      <c r="E12" s="269">
        <v>133343</v>
      </c>
      <c r="F12" s="269">
        <v>82204</v>
      </c>
      <c r="G12" s="161">
        <v>53301</v>
      </c>
      <c r="H12" s="161">
        <v>25362</v>
      </c>
      <c r="I12" s="161">
        <v>10372</v>
      </c>
      <c r="J12" s="161">
        <v>10821</v>
      </c>
      <c r="K12" s="161">
        <v>6955</v>
      </c>
      <c r="L12" s="161">
        <v>2571</v>
      </c>
      <c r="M12" s="161">
        <v>1523</v>
      </c>
      <c r="N12" s="161">
        <v>3471</v>
      </c>
      <c r="O12" s="161">
        <v>310753</v>
      </c>
    </row>
    <row r="13" spans="1:16" ht="14">
      <c r="A13" s="323"/>
      <c r="B13" s="294" t="s">
        <v>605</v>
      </c>
      <c r="C13" s="269">
        <v>176151</v>
      </c>
      <c r="D13" s="269">
        <v>162438</v>
      </c>
      <c r="E13" s="269">
        <v>132986</v>
      </c>
      <c r="F13" s="269">
        <v>81949</v>
      </c>
      <c r="G13" s="161">
        <v>53190</v>
      </c>
      <c r="H13" s="161">
        <v>25598</v>
      </c>
      <c r="I13" s="161">
        <v>10461</v>
      </c>
      <c r="J13" s="161">
        <v>10921</v>
      </c>
      <c r="K13" s="161">
        <v>7011</v>
      </c>
      <c r="L13" s="161">
        <v>2596</v>
      </c>
      <c r="M13" s="161">
        <v>1546</v>
      </c>
      <c r="N13" s="161">
        <v>3467</v>
      </c>
      <c r="O13" s="161">
        <v>310856</v>
      </c>
    </row>
    <row r="14" spans="1:16" ht="14">
      <c r="A14" s="323"/>
      <c r="B14" s="294" t="s">
        <v>606</v>
      </c>
      <c r="C14" s="269">
        <v>176769</v>
      </c>
      <c r="D14" s="269">
        <v>162928</v>
      </c>
      <c r="E14" s="269">
        <v>133609</v>
      </c>
      <c r="F14" s="269">
        <v>81969</v>
      </c>
      <c r="G14" s="161">
        <v>53009</v>
      </c>
      <c r="H14" s="161">
        <v>25980</v>
      </c>
      <c r="I14" s="161">
        <v>10383</v>
      </c>
      <c r="J14" s="161">
        <v>10941</v>
      </c>
      <c r="K14" s="161">
        <v>7102</v>
      </c>
      <c r="L14" s="161">
        <v>2586</v>
      </c>
      <c r="M14" s="161">
        <v>1554</v>
      </c>
      <c r="N14" s="161">
        <v>3456</v>
      </c>
      <c r="O14" s="161">
        <v>311388</v>
      </c>
    </row>
    <row r="15" spans="1:16" ht="14">
      <c r="A15" s="323"/>
      <c r="B15" s="294" t="s">
        <v>607</v>
      </c>
      <c r="C15" s="298">
        <v>177588</v>
      </c>
      <c r="D15" s="298">
        <v>163672</v>
      </c>
      <c r="E15" s="298">
        <v>134114</v>
      </c>
      <c r="F15" s="298">
        <v>81573</v>
      </c>
      <c r="G15" s="299">
        <v>53037</v>
      </c>
      <c r="H15" s="299">
        <v>25641</v>
      </c>
      <c r="I15" s="299">
        <v>10317</v>
      </c>
      <c r="J15" s="299">
        <v>10849</v>
      </c>
      <c r="K15" s="299">
        <v>7094</v>
      </c>
      <c r="L15" s="299">
        <v>2577</v>
      </c>
      <c r="M15" s="299">
        <v>1549</v>
      </c>
      <c r="N15" s="299">
        <v>3480</v>
      </c>
      <c r="O15" s="299">
        <v>311417</v>
      </c>
    </row>
    <row r="16" spans="1:16" ht="14">
      <c r="A16" s="323">
        <v>2015</v>
      </c>
      <c r="B16" s="294" t="s">
        <v>596</v>
      </c>
      <c r="C16" s="269">
        <v>176259</v>
      </c>
      <c r="D16" s="269">
        <v>165892</v>
      </c>
      <c r="E16" s="269">
        <v>136138</v>
      </c>
      <c r="F16" s="269">
        <v>81244</v>
      </c>
      <c r="G16" s="161">
        <v>53465</v>
      </c>
      <c r="H16" s="161">
        <v>25938</v>
      </c>
      <c r="I16" s="161">
        <v>10767</v>
      </c>
      <c r="J16" s="161">
        <v>10691</v>
      </c>
      <c r="K16" s="161">
        <v>7197</v>
      </c>
      <c r="L16" s="161">
        <v>2816</v>
      </c>
      <c r="M16" s="161">
        <v>1568</v>
      </c>
      <c r="N16" s="161">
        <v>3453</v>
      </c>
      <c r="O16" s="161">
        <v>312307</v>
      </c>
    </row>
    <row r="17" spans="1:15" ht="14">
      <c r="A17" s="323"/>
      <c r="B17" s="294" t="s">
        <v>597</v>
      </c>
      <c r="C17" s="269">
        <v>176453</v>
      </c>
      <c r="D17" s="269">
        <v>165653</v>
      </c>
      <c r="E17" s="269">
        <v>135996</v>
      </c>
      <c r="F17" s="269">
        <v>81233</v>
      </c>
      <c r="G17" s="161">
        <v>53464</v>
      </c>
      <c r="H17" s="161">
        <v>26044</v>
      </c>
      <c r="I17" s="161">
        <v>10635</v>
      </c>
      <c r="J17" s="161">
        <v>10922</v>
      </c>
      <c r="K17" s="161">
        <v>7249</v>
      </c>
      <c r="L17" s="161">
        <v>2869</v>
      </c>
      <c r="M17" s="161">
        <v>1582</v>
      </c>
      <c r="N17" s="161">
        <v>3322</v>
      </c>
      <c r="O17" s="161">
        <v>312087</v>
      </c>
    </row>
    <row r="18" spans="1:15" ht="14">
      <c r="A18" s="323"/>
      <c r="B18" s="294" t="s">
        <v>598</v>
      </c>
      <c r="C18" s="269">
        <v>176779</v>
      </c>
      <c r="D18" s="269">
        <v>164034</v>
      </c>
      <c r="E18" s="269">
        <v>134128</v>
      </c>
      <c r="F18" s="269">
        <v>81247</v>
      </c>
      <c r="G18" s="161">
        <v>53176</v>
      </c>
      <c r="H18" s="161">
        <v>26021</v>
      </c>
      <c r="I18" s="161">
        <v>10357</v>
      </c>
      <c r="J18" s="161">
        <v>10870</v>
      </c>
      <c r="K18" s="161">
        <v>7126</v>
      </c>
      <c r="L18" s="161">
        <v>2869</v>
      </c>
      <c r="M18" s="161">
        <v>1584</v>
      </c>
      <c r="N18" s="161">
        <v>3324</v>
      </c>
      <c r="O18" s="161">
        <v>310765</v>
      </c>
    </row>
    <row r="19" spans="1:15" ht="14">
      <c r="A19" s="323"/>
      <c r="B19" s="294" t="s">
        <v>599</v>
      </c>
      <c r="C19" s="269">
        <v>177002</v>
      </c>
      <c r="D19" s="269">
        <v>163864</v>
      </c>
      <c r="E19" s="269">
        <v>134180</v>
      </c>
      <c r="F19" s="269">
        <v>81314</v>
      </c>
      <c r="G19" s="161">
        <v>53158</v>
      </c>
      <c r="H19" s="161">
        <v>26232</v>
      </c>
      <c r="I19" s="161">
        <v>10334</v>
      </c>
      <c r="J19" s="161">
        <v>10819</v>
      </c>
      <c r="K19" s="161">
        <v>7131</v>
      </c>
      <c r="L19" s="161">
        <v>2853</v>
      </c>
      <c r="M19" s="161">
        <v>1590</v>
      </c>
      <c r="N19" s="161">
        <v>3131</v>
      </c>
      <c r="O19" s="161">
        <v>310754</v>
      </c>
    </row>
    <row r="20" spans="1:15" ht="14">
      <c r="A20" s="323"/>
      <c r="B20" s="294" t="s">
        <v>600</v>
      </c>
      <c r="C20" s="269">
        <v>181302</v>
      </c>
      <c r="D20" s="269">
        <v>164199</v>
      </c>
      <c r="E20" s="269">
        <v>134617</v>
      </c>
      <c r="F20" s="269">
        <v>81549</v>
      </c>
      <c r="G20" s="161">
        <v>52803</v>
      </c>
      <c r="H20" s="161">
        <v>26442</v>
      </c>
      <c r="I20" s="161">
        <v>10192</v>
      </c>
      <c r="J20" s="161">
        <v>10822</v>
      </c>
      <c r="K20" s="161">
        <v>7073</v>
      </c>
      <c r="L20" s="161">
        <v>2803</v>
      </c>
      <c r="M20" s="161">
        <v>1612</v>
      </c>
      <c r="N20" s="161">
        <v>3167</v>
      </c>
      <c r="O20" s="161">
        <v>312993</v>
      </c>
    </row>
    <row r="21" spans="1:15" ht="14">
      <c r="A21" s="323"/>
      <c r="B21" s="294" t="s">
        <v>601</v>
      </c>
      <c r="C21" s="269">
        <v>181839</v>
      </c>
      <c r="D21" s="269">
        <v>165321</v>
      </c>
      <c r="E21" s="269">
        <v>135528</v>
      </c>
      <c r="F21" s="269">
        <v>81953</v>
      </c>
      <c r="G21" s="161">
        <v>52913</v>
      </c>
      <c r="H21" s="161">
        <v>26635</v>
      </c>
      <c r="I21" s="161">
        <v>10224</v>
      </c>
      <c r="J21" s="161">
        <v>10928</v>
      </c>
      <c r="K21" s="161">
        <v>7059</v>
      </c>
      <c r="L21" s="161">
        <v>2786</v>
      </c>
      <c r="M21" s="161">
        <v>1623</v>
      </c>
      <c r="N21" s="161">
        <v>3204</v>
      </c>
      <c r="O21" s="161">
        <v>313662</v>
      </c>
    </row>
    <row r="22" spans="1:15" ht="14">
      <c r="A22" s="323"/>
      <c r="B22" s="294" t="s">
        <v>602</v>
      </c>
      <c r="C22" s="269">
        <v>182552</v>
      </c>
      <c r="D22" s="269">
        <v>166082</v>
      </c>
      <c r="E22" s="269">
        <v>136489</v>
      </c>
      <c r="F22" s="269">
        <v>82256</v>
      </c>
      <c r="G22" s="161">
        <v>53093</v>
      </c>
      <c r="H22" s="161">
        <v>26825</v>
      </c>
      <c r="I22" s="161">
        <v>10362</v>
      </c>
      <c r="J22" s="161">
        <v>10882</v>
      </c>
      <c r="K22" s="161">
        <v>7053</v>
      </c>
      <c r="L22" s="161">
        <v>2780</v>
      </c>
      <c r="M22" s="161">
        <v>1623</v>
      </c>
      <c r="N22" s="161">
        <v>3284</v>
      </c>
      <c r="O22" s="161">
        <v>314758</v>
      </c>
    </row>
    <row r="23" spans="1:15" ht="14">
      <c r="A23" s="323"/>
      <c r="B23" s="294" t="s">
        <v>603</v>
      </c>
      <c r="C23" s="269">
        <v>182920</v>
      </c>
      <c r="D23" s="269">
        <v>166126</v>
      </c>
      <c r="E23" s="269">
        <v>136313</v>
      </c>
      <c r="F23" s="269">
        <v>82197</v>
      </c>
      <c r="G23" s="161">
        <v>53209</v>
      </c>
      <c r="H23" s="161">
        <v>26824</v>
      </c>
      <c r="I23" s="161">
        <v>10346</v>
      </c>
      <c r="J23" s="161">
        <v>10793</v>
      </c>
      <c r="K23" s="161">
        <v>7060</v>
      </c>
      <c r="L23" s="161">
        <v>2777</v>
      </c>
      <c r="M23" s="161">
        <v>1621</v>
      </c>
      <c r="N23" s="161">
        <v>3222</v>
      </c>
      <c r="O23" s="161">
        <v>314882</v>
      </c>
    </row>
    <row r="24" spans="1:15" ht="14">
      <c r="A24" s="323"/>
      <c r="B24" s="294" t="s">
        <v>604</v>
      </c>
      <c r="C24" s="269">
        <v>183301</v>
      </c>
      <c r="D24" s="269">
        <v>166572</v>
      </c>
      <c r="E24" s="269">
        <v>136706</v>
      </c>
      <c r="F24" s="269">
        <v>82308</v>
      </c>
      <c r="G24" s="161">
        <v>53104</v>
      </c>
      <c r="H24" s="161">
        <v>26974</v>
      </c>
      <c r="I24" s="161">
        <v>10259</v>
      </c>
      <c r="J24" s="161">
        <v>10861</v>
      </c>
      <c r="K24" s="161">
        <v>7060</v>
      </c>
      <c r="L24" s="161">
        <v>2768</v>
      </c>
      <c r="M24" s="161">
        <v>1602</v>
      </c>
      <c r="N24" s="161">
        <v>3201</v>
      </c>
      <c r="O24" s="161">
        <v>315435</v>
      </c>
    </row>
    <row r="25" spans="1:15" ht="14">
      <c r="A25" s="323"/>
      <c r="B25" s="294" t="s">
        <v>605</v>
      </c>
      <c r="C25" s="269">
        <v>183785</v>
      </c>
      <c r="D25" s="269">
        <v>166639</v>
      </c>
      <c r="E25" s="269">
        <v>136594</v>
      </c>
      <c r="F25" s="269">
        <v>82283</v>
      </c>
      <c r="G25" s="161">
        <v>52881</v>
      </c>
      <c r="H25" s="161">
        <v>27103</v>
      </c>
      <c r="I25" s="161">
        <v>10285</v>
      </c>
      <c r="J25" s="161">
        <v>10941</v>
      </c>
      <c r="K25" s="161">
        <v>7180</v>
      </c>
      <c r="L25" s="161">
        <v>2754</v>
      </c>
      <c r="M25" s="161">
        <v>1613</v>
      </c>
      <c r="N25" s="161">
        <v>3199</v>
      </c>
      <c r="O25" s="161">
        <v>315589</v>
      </c>
    </row>
    <row r="26" spans="1:15" ht="14">
      <c r="A26" s="323"/>
      <c r="B26" s="294" t="s">
        <v>606</v>
      </c>
      <c r="C26" s="269">
        <v>184033</v>
      </c>
      <c r="D26" s="269">
        <v>167108</v>
      </c>
      <c r="E26" s="269">
        <v>137105</v>
      </c>
      <c r="F26" s="269">
        <v>82454</v>
      </c>
      <c r="G26" s="161">
        <v>52687</v>
      </c>
      <c r="H26" s="161">
        <v>27271</v>
      </c>
      <c r="I26" s="161">
        <v>10351</v>
      </c>
      <c r="J26" s="161">
        <v>11080</v>
      </c>
      <c r="K26" s="161">
        <v>7157</v>
      </c>
      <c r="L26" s="161">
        <v>2746</v>
      </c>
      <c r="M26" s="161">
        <v>1620</v>
      </c>
      <c r="N26" s="161">
        <v>3228</v>
      </c>
      <c r="O26" s="161">
        <v>316160</v>
      </c>
    </row>
    <row r="27" spans="1:15" ht="14">
      <c r="A27" s="323"/>
      <c r="B27" s="294" t="s">
        <v>607</v>
      </c>
      <c r="C27" s="298">
        <v>184160</v>
      </c>
      <c r="D27" s="298">
        <v>166956</v>
      </c>
      <c r="E27" s="298">
        <v>137146</v>
      </c>
      <c r="F27" s="298">
        <v>82271</v>
      </c>
      <c r="G27" s="299">
        <v>52648</v>
      </c>
      <c r="H27" s="299">
        <v>27108</v>
      </c>
      <c r="I27" s="299">
        <v>10401</v>
      </c>
      <c r="J27" s="299">
        <v>10985</v>
      </c>
      <c r="K27" s="299">
        <v>7131</v>
      </c>
      <c r="L27" s="299">
        <v>2717</v>
      </c>
      <c r="M27" s="299">
        <v>1619</v>
      </c>
      <c r="N27" s="299">
        <v>3369</v>
      </c>
      <c r="O27" s="299">
        <v>315884</v>
      </c>
    </row>
    <row r="28" spans="1:15" ht="14">
      <c r="A28" s="323">
        <v>2016</v>
      </c>
      <c r="B28" s="294" t="s">
        <v>596</v>
      </c>
      <c r="C28" s="269">
        <v>184201</v>
      </c>
      <c r="D28" s="269">
        <v>166744</v>
      </c>
      <c r="E28" s="269">
        <v>137079</v>
      </c>
      <c r="F28" s="269">
        <v>83229</v>
      </c>
      <c r="G28" s="161">
        <v>52516</v>
      </c>
      <c r="H28" s="161">
        <v>27242</v>
      </c>
      <c r="I28" s="161">
        <v>10529</v>
      </c>
      <c r="J28" s="161">
        <v>10992</v>
      </c>
      <c r="K28" s="161">
        <v>7142</v>
      </c>
      <c r="L28" s="161">
        <v>3010</v>
      </c>
      <c r="M28" s="161">
        <v>1701</v>
      </c>
      <c r="N28" s="161">
        <v>3347</v>
      </c>
      <c r="O28" s="161">
        <v>317092</v>
      </c>
    </row>
    <row r="29" spans="1:15" ht="14">
      <c r="A29" s="323"/>
      <c r="B29" s="294" t="s">
        <v>597</v>
      </c>
      <c r="C29" s="269">
        <v>183719</v>
      </c>
      <c r="D29" s="269">
        <v>166387</v>
      </c>
      <c r="E29" s="269">
        <v>136552</v>
      </c>
      <c r="F29" s="269">
        <v>83408</v>
      </c>
      <c r="G29" s="161">
        <v>52275</v>
      </c>
      <c r="H29" s="161">
        <v>27072</v>
      </c>
      <c r="I29" s="161">
        <v>11097</v>
      </c>
      <c r="J29" s="161">
        <v>11013</v>
      </c>
      <c r="K29" s="161">
        <v>7115</v>
      </c>
      <c r="L29" s="161">
        <v>2973</v>
      </c>
      <c r="M29" s="161">
        <v>1696</v>
      </c>
      <c r="N29" s="161">
        <v>3341</v>
      </c>
      <c r="O29" s="161">
        <v>316797</v>
      </c>
    </row>
    <row r="30" spans="1:15" ht="14">
      <c r="A30" s="323"/>
      <c r="B30" s="294" t="s">
        <v>598</v>
      </c>
      <c r="C30" s="269">
        <v>183064</v>
      </c>
      <c r="D30" s="269">
        <v>165994</v>
      </c>
      <c r="E30" s="269">
        <v>136424</v>
      </c>
      <c r="F30" s="269">
        <v>83354</v>
      </c>
      <c r="G30" s="161">
        <v>52080</v>
      </c>
      <c r="H30" s="161">
        <v>27059</v>
      </c>
      <c r="I30" s="161">
        <v>10218</v>
      </c>
      <c r="J30" s="161">
        <v>11063</v>
      </c>
      <c r="K30" s="161">
        <v>7141</v>
      </c>
      <c r="L30" s="161">
        <v>2968</v>
      </c>
      <c r="M30" s="161">
        <v>1705</v>
      </c>
      <c r="N30" s="161">
        <v>3344</v>
      </c>
      <c r="O30" s="161">
        <v>316346</v>
      </c>
    </row>
    <row r="31" spans="1:15" ht="14">
      <c r="A31" s="323"/>
      <c r="B31" s="294" t="s">
        <v>599</v>
      </c>
      <c r="C31" s="269">
        <v>182773</v>
      </c>
      <c r="D31" s="269">
        <v>165539</v>
      </c>
      <c r="E31" s="269">
        <v>136045</v>
      </c>
      <c r="F31" s="269">
        <v>83589</v>
      </c>
      <c r="G31" s="161">
        <v>51849</v>
      </c>
      <c r="H31" s="161">
        <v>27087</v>
      </c>
      <c r="I31" s="161">
        <v>10088</v>
      </c>
      <c r="J31" s="161">
        <v>10998</v>
      </c>
      <c r="K31" s="161">
        <v>7171</v>
      </c>
      <c r="L31" s="161">
        <v>2931</v>
      </c>
      <c r="M31" s="161">
        <v>1699</v>
      </c>
      <c r="N31" s="161">
        <v>3069</v>
      </c>
      <c r="O31" s="161">
        <v>316094</v>
      </c>
    </row>
    <row r="32" spans="1:15" ht="14">
      <c r="A32" s="323"/>
      <c r="B32" s="294" t="s">
        <v>600</v>
      </c>
      <c r="C32" s="269">
        <v>182543</v>
      </c>
      <c r="D32" s="269">
        <v>166375</v>
      </c>
      <c r="E32" s="269">
        <v>136150</v>
      </c>
      <c r="F32" s="269">
        <v>83608</v>
      </c>
      <c r="G32" s="161">
        <v>51762</v>
      </c>
      <c r="H32" s="161">
        <v>27255</v>
      </c>
      <c r="I32" s="161">
        <v>10281</v>
      </c>
      <c r="J32" s="161">
        <v>11040</v>
      </c>
      <c r="K32" s="161">
        <v>7256</v>
      </c>
      <c r="L32" s="161">
        <v>2910</v>
      </c>
      <c r="M32" s="161">
        <v>1678</v>
      </c>
      <c r="N32" s="161">
        <v>3271</v>
      </c>
      <c r="O32" s="161">
        <v>315917</v>
      </c>
    </row>
    <row r="33" spans="1:15" ht="14">
      <c r="A33" s="323"/>
      <c r="B33" s="294" t="s">
        <v>601</v>
      </c>
      <c r="C33" s="269">
        <v>182195</v>
      </c>
      <c r="D33" s="269">
        <v>166125</v>
      </c>
      <c r="E33" s="269">
        <v>136171</v>
      </c>
      <c r="F33" s="269">
        <v>84087</v>
      </c>
      <c r="G33" s="161">
        <v>51891</v>
      </c>
      <c r="H33" s="161">
        <v>27295</v>
      </c>
      <c r="I33" s="161">
        <v>10282</v>
      </c>
      <c r="J33" s="161">
        <v>11111</v>
      </c>
      <c r="K33" s="161">
        <v>7222</v>
      </c>
      <c r="L33" s="161">
        <v>2914</v>
      </c>
      <c r="M33" s="161">
        <v>1682</v>
      </c>
      <c r="N33" s="161">
        <v>3331</v>
      </c>
      <c r="O33" s="161">
        <v>316158</v>
      </c>
    </row>
    <row r="34" spans="1:15" ht="14">
      <c r="A34" s="323"/>
      <c r="B34" s="294" t="s">
        <v>602</v>
      </c>
      <c r="C34" s="269">
        <v>181737</v>
      </c>
      <c r="D34" s="269">
        <v>166014</v>
      </c>
      <c r="E34" s="269">
        <v>136097</v>
      </c>
      <c r="F34" s="269">
        <v>83999</v>
      </c>
      <c r="G34" s="161">
        <v>52018</v>
      </c>
      <c r="H34" s="161">
        <v>27193</v>
      </c>
      <c r="I34" s="161">
        <v>10158</v>
      </c>
      <c r="J34" s="161">
        <v>10974</v>
      </c>
      <c r="K34" s="161">
        <v>7171</v>
      </c>
      <c r="L34" s="161">
        <v>2927</v>
      </c>
      <c r="M34" s="161">
        <v>1675</v>
      </c>
      <c r="N34" s="161">
        <v>3272</v>
      </c>
      <c r="O34" s="161">
        <v>315657</v>
      </c>
    </row>
    <row r="35" spans="1:15" ht="14">
      <c r="A35" s="323"/>
      <c r="B35" s="294" t="s">
        <v>603</v>
      </c>
      <c r="C35" s="269">
        <v>181687</v>
      </c>
      <c r="D35" s="269">
        <v>166287</v>
      </c>
      <c r="E35" s="269">
        <v>136369</v>
      </c>
      <c r="F35" s="269">
        <v>83708</v>
      </c>
      <c r="G35" s="161">
        <v>51784</v>
      </c>
      <c r="H35" s="161">
        <v>26883</v>
      </c>
      <c r="I35" s="161">
        <v>9696</v>
      </c>
      <c r="J35" s="161">
        <v>10452</v>
      </c>
      <c r="K35" s="161">
        <v>6672</v>
      </c>
      <c r="L35" s="161">
        <v>2337</v>
      </c>
      <c r="M35" s="161">
        <v>1102</v>
      </c>
      <c r="N35" s="161">
        <v>2691</v>
      </c>
      <c r="O35" s="161">
        <v>315802</v>
      </c>
    </row>
    <row r="36" spans="1:15" ht="14">
      <c r="A36" s="323"/>
      <c r="B36" s="294" t="s">
        <v>604</v>
      </c>
      <c r="C36" s="269">
        <v>181880</v>
      </c>
      <c r="D36" s="269">
        <v>166407</v>
      </c>
      <c r="E36" s="269">
        <v>136406</v>
      </c>
      <c r="F36" s="269">
        <v>83698</v>
      </c>
      <c r="G36" s="161">
        <v>51745</v>
      </c>
      <c r="H36" s="161">
        <v>26983</v>
      </c>
      <c r="I36" s="161">
        <v>9627</v>
      </c>
      <c r="J36" s="161">
        <v>10549</v>
      </c>
      <c r="K36" s="161">
        <v>6714</v>
      </c>
      <c r="L36" s="161">
        <v>2315</v>
      </c>
      <c r="M36" s="161">
        <v>1115</v>
      </c>
      <c r="N36" s="161">
        <v>2738</v>
      </c>
      <c r="O36" s="161">
        <v>316214</v>
      </c>
    </row>
    <row r="37" spans="1:15" ht="14">
      <c r="A37" s="323"/>
      <c r="B37" s="294" t="s">
        <v>605</v>
      </c>
      <c r="C37" s="269">
        <v>181777</v>
      </c>
      <c r="D37" s="269">
        <v>166029</v>
      </c>
      <c r="E37" s="269">
        <v>135903</v>
      </c>
      <c r="F37" s="269">
        <v>83532</v>
      </c>
      <c r="G37" s="161">
        <v>51458</v>
      </c>
      <c r="H37" s="161">
        <v>26406</v>
      </c>
      <c r="I37" s="161">
        <v>9605</v>
      </c>
      <c r="J37" s="161">
        <v>10493</v>
      </c>
      <c r="K37" s="161">
        <v>6725</v>
      </c>
      <c r="L37" s="161">
        <v>2309</v>
      </c>
      <c r="M37" s="161">
        <v>1106</v>
      </c>
      <c r="N37" s="161">
        <v>2738</v>
      </c>
      <c r="O37" s="161">
        <v>315823</v>
      </c>
    </row>
    <row r="38" spans="1:15" ht="14">
      <c r="A38" s="323"/>
      <c r="B38" s="294" t="s">
        <v>606</v>
      </c>
      <c r="C38" s="269">
        <v>181980</v>
      </c>
      <c r="D38" s="269">
        <v>166903</v>
      </c>
      <c r="E38" s="269">
        <v>136680</v>
      </c>
      <c r="F38" s="269">
        <v>83376</v>
      </c>
      <c r="G38" s="161">
        <v>51586</v>
      </c>
      <c r="H38" s="161">
        <v>26677</v>
      </c>
      <c r="I38" s="161">
        <v>9680</v>
      </c>
      <c r="J38" s="161">
        <v>10537</v>
      </c>
      <c r="K38" s="161">
        <v>6807</v>
      </c>
      <c r="L38" s="161">
        <v>2279</v>
      </c>
      <c r="M38" s="161">
        <v>1116</v>
      </c>
      <c r="N38" s="161">
        <v>2934</v>
      </c>
      <c r="O38" s="161">
        <v>316430</v>
      </c>
    </row>
    <row r="39" spans="1:15" ht="14">
      <c r="A39" s="323"/>
      <c r="B39" s="294" t="s">
        <v>607</v>
      </c>
      <c r="C39" s="298">
        <v>182279</v>
      </c>
      <c r="D39" s="298">
        <v>167049</v>
      </c>
      <c r="E39" s="298">
        <v>136839</v>
      </c>
      <c r="F39" s="298">
        <v>82889</v>
      </c>
      <c r="G39" s="299">
        <v>51623</v>
      </c>
      <c r="H39" s="299">
        <v>26528</v>
      </c>
      <c r="I39" s="299">
        <v>9734</v>
      </c>
      <c r="J39" s="299">
        <v>10541</v>
      </c>
      <c r="K39" s="299">
        <v>6761</v>
      </c>
      <c r="L39" s="299">
        <v>2255</v>
      </c>
      <c r="M39" s="299">
        <v>1117</v>
      </c>
      <c r="N39" s="299">
        <v>2972</v>
      </c>
      <c r="O39" s="299">
        <v>316103</v>
      </c>
    </row>
    <row r="40" spans="1:15" ht="14">
      <c r="A40" s="323">
        <v>2017</v>
      </c>
      <c r="B40" s="294" t="s">
        <v>596</v>
      </c>
      <c r="C40" s="269">
        <v>182643</v>
      </c>
      <c r="D40" s="269">
        <v>167282</v>
      </c>
      <c r="E40" s="269">
        <v>139529</v>
      </c>
      <c r="F40" s="269">
        <v>82801</v>
      </c>
      <c r="G40" s="161">
        <v>51001</v>
      </c>
      <c r="H40" s="161">
        <v>26837</v>
      </c>
      <c r="I40" s="161">
        <v>9930</v>
      </c>
      <c r="J40" s="161">
        <v>10579</v>
      </c>
      <c r="K40" s="161">
        <v>6798</v>
      </c>
      <c r="L40" s="161">
        <v>2545</v>
      </c>
      <c r="M40" s="161">
        <v>1263</v>
      </c>
      <c r="N40" s="161">
        <v>2958</v>
      </c>
      <c r="O40" s="161">
        <v>317373</v>
      </c>
    </row>
    <row r="41" spans="1:15" ht="14">
      <c r="A41" s="323"/>
      <c r="B41" s="294" t="s">
        <v>597</v>
      </c>
      <c r="C41" s="269">
        <v>184383</v>
      </c>
      <c r="D41" s="269">
        <v>166899</v>
      </c>
      <c r="E41" s="269">
        <v>138401</v>
      </c>
      <c r="F41" s="269">
        <v>82709</v>
      </c>
      <c r="G41" s="161">
        <v>50881</v>
      </c>
      <c r="H41" s="161">
        <v>26826</v>
      </c>
      <c r="I41" s="161">
        <v>9762</v>
      </c>
      <c r="J41" s="161">
        <v>10598</v>
      </c>
      <c r="K41" s="161">
        <v>6811</v>
      </c>
      <c r="L41" s="161">
        <v>2544</v>
      </c>
      <c r="M41" s="161">
        <v>1264</v>
      </c>
      <c r="N41" s="161">
        <v>2935</v>
      </c>
      <c r="O41" s="161">
        <v>317154</v>
      </c>
    </row>
    <row r="42" spans="1:15" ht="14">
      <c r="A42" s="323"/>
      <c r="B42" s="294" t="s">
        <v>598</v>
      </c>
      <c r="C42" s="269">
        <v>185269</v>
      </c>
      <c r="D42" s="269">
        <v>166818</v>
      </c>
      <c r="E42" s="269">
        <v>137524</v>
      </c>
      <c r="F42" s="269">
        <v>82683</v>
      </c>
      <c r="G42" s="161">
        <v>50941</v>
      </c>
      <c r="H42" s="161">
        <v>26752</v>
      </c>
      <c r="I42" s="161">
        <v>9751</v>
      </c>
      <c r="J42" s="161">
        <v>10589</v>
      </c>
      <c r="K42" s="161">
        <v>6862</v>
      </c>
      <c r="L42" s="161">
        <v>2539</v>
      </c>
      <c r="M42" s="161">
        <v>1270</v>
      </c>
      <c r="N42" s="161">
        <v>2949</v>
      </c>
      <c r="O42" s="161">
        <v>317072</v>
      </c>
    </row>
    <row r="43" spans="1:15" ht="14">
      <c r="A43" s="323"/>
      <c r="B43" s="294" t="s">
        <v>599</v>
      </c>
      <c r="C43" s="269">
        <v>185903</v>
      </c>
      <c r="D43" s="269">
        <v>166014</v>
      </c>
      <c r="E43" s="269">
        <v>136459</v>
      </c>
      <c r="F43" s="269">
        <v>82495</v>
      </c>
      <c r="G43" s="161">
        <v>50383</v>
      </c>
      <c r="H43" s="161">
        <v>26695</v>
      </c>
      <c r="I43" s="161">
        <v>9351</v>
      </c>
      <c r="J43" s="161">
        <v>10549</v>
      </c>
      <c r="K43" s="161">
        <v>6789</v>
      </c>
      <c r="L43" s="161">
        <v>2504</v>
      </c>
      <c r="M43" s="161">
        <v>1256</v>
      </c>
      <c r="N43" s="161">
        <v>2922</v>
      </c>
      <c r="O43" s="161">
        <v>316371</v>
      </c>
    </row>
    <row r="44" spans="1:15" ht="14">
      <c r="A44" s="323"/>
      <c r="B44" s="294" t="s">
        <v>600</v>
      </c>
      <c r="C44" s="269">
        <v>185861</v>
      </c>
      <c r="D44" s="269">
        <v>165854</v>
      </c>
      <c r="E44" s="269">
        <v>136202</v>
      </c>
      <c r="F44" s="269">
        <v>82427</v>
      </c>
      <c r="G44" s="161">
        <v>50277</v>
      </c>
      <c r="H44" s="161">
        <v>26666</v>
      </c>
      <c r="I44" s="161">
        <v>9320</v>
      </c>
      <c r="J44" s="161">
        <v>10511</v>
      </c>
      <c r="K44" s="161">
        <v>6833</v>
      </c>
      <c r="L44" s="161">
        <v>2384</v>
      </c>
      <c r="M44" s="161">
        <v>1161</v>
      </c>
      <c r="N44" s="161">
        <v>2817</v>
      </c>
      <c r="O44" s="161">
        <v>316129</v>
      </c>
    </row>
    <row r="45" spans="1:15" ht="14">
      <c r="A45" s="323"/>
      <c r="B45" s="294" t="s">
        <v>601</v>
      </c>
      <c r="C45" s="269">
        <v>186000</v>
      </c>
      <c r="D45" s="269">
        <v>166139</v>
      </c>
      <c r="E45" s="269">
        <v>136740</v>
      </c>
      <c r="F45" s="269">
        <v>82785</v>
      </c>
      <c r="G45" s="161">
        <v>50535</v>
      </c>
      <c r="H45" s="161">
        <v>26916</v>
      </c>
      <c r="I45" s="161">
        <v>9449</v>
      </c>
      <c r="J45" s="161">
        <v>10471</v>
      </c>
      <c r="K45" s="161">
        <v>6792</v>
      </c>
      <c r="L45" s="161">
        <v>2468</v>
      </c>
      <c r="M45" s="161">
        <v>1262</v>
      </c>
      <c r="N45" s="161">
        <v>2936</v>
      </c>
      <c r="O45" s="161">
        <v>316667</v>
      </c>
    </row>
    <row r="46" spans="1:15" ht="14">
      <c r="A46" s="323"/>
      <c r="B46" s="294" t="s">
        <v>602</v>
      </c>
      <c r="C46" s="269">
        <v>186345</v>
      </c>
      <c r="D46" s="269">
        <v>166466</v>
      </c>
      <c r="E46" s="269">
        <v>137301</v>
      </c>
      <c r="F46" s="269">
        <v>83245</v>
      </c>
      <c r="G46" s="161">
        <v>50441</v>
      </c>
      <c r="H46" s="161">
        <v>26848</v>
      </c>
      <c r="I46" s="161">
        <v>9418</v>
      </c>
      <c r="J46" s="161">
        <v>10407</v>
      </c>
      <c r="K46" s="161">
        <v>6755</v>
      </c>
      <c r="L46" s="161">
        <v>2465</v>
      </c>
      <c r="M46" s="161">
        <v>1271</v>
      </c>
      <c r="N46" s="161">
        <v>2824</v>
      </c>
      <c r="O46" s="161">
        <v>317280</v>
      </c>
    </row>
    <row r="47" spans="1:15" ht="14">
      <c r="A47" s="323"/>
      <c r="B47" s="294" t="s">
        <v>603</v>
      </c>
      <c r="C47" s="269">
        <v>186280</v>
      </c>
      <c r="D47" s="269">
        <v>166505</v>
      </c>
      <c r="E47" s="269">
        <v>137400</v>
      </c>
      <c r="F47" s="269">
        <v>82887</v>
      </c>
      <c r="G47" s="161">
        <v>50441</v>
      </c>
      <c r="H47" s="161">
        <v>27106</v>
      </c>
      <c r="I47" s="161">
        <v>9582</v>
      </c>
      <c r="J47" s="161">
        <v>10496</v>
      </c>
      <c r="K47" s="161">
        <v>6906</v>
      </c>
      <c r="L47" s="161">
        <v>2461</v>
      </c>
      <c r="M47" s="161">
        <v>1278</v>
      </c>
      <c r="N47" s="161">
        <v>2744</v>
      </c>
      <c r="O47" s="161">
        <v>317272</v>
      </c>
    </row>
    <row r="48" spans="1:15" ht="14">
      <c r="A48" s="323"/>
      <c r="B48" s="294" t="s">
        <v>604</v>
      </c>
      <c r="C48" s="269">
        <v>186517</v>
      </c>
      <c r="D48" s="269">
        <v>166631</v>
      </c>
      <c r="E48" s="269">
        <v>137460</v>
      </c>
      <c r="F48" s="269">
        <v>82853</v>
      </c>
      <c r="G48" s="161">
        <v>50375</v>
      </c>
      <c r="H48" s="161">
        <v>27238</v>
      </c>
      <c r="I48" s="161">
        <v>9471</v>
      </c>
      <c r="J48" s="161">
        <v>10619</v>
      </c>
      <c r="K48" s="161">
        <v>6906</v>
      </c>
      <c r="L48" s="161">
        <v>2445</v>
      </c>
      <c r="M48" s="161">
        <v>1294</v>
      </c>
      <c r="N48" s="161">
        <v>2752</v>
      </c>
      <c r="O48" s="161">
        <v>317565</v>
      </c>
    </row>
    <row r="49" spans="1:15" ht="14">
      <c r="A49" s="323"/>
      <c r="B49" s="294" t="s">
        <v>605</v>
      </c>
      <c r="C49" s="269">
        <v>186811</v>
      </c>
      <c r="D49" s="269">
        <v>166669</v>
      </c>
      <c r="E49" s="269">
        <v>137431</v>
      </c>
      <c r="F49" s="269">
        <v>83057</v>
      </c>
      <c r="G49" s="161">
        <v>50243</v>
      </c>
      <c r="H49" s="161">
        <v>27451</v>
      </c>
      <c r="I49" s="161">
        <v>9437</v>
      </c>
      <c r="J49" s="161">
        <v>10717</v>
      </c>
      <c r="K49" s="161">
        <v>7102</v>
      </c>
      <c r="L49" s="161">
        <v>2410</v>
      </c>
      <c r="M49" s="161">
        <v>1285</v>
      </c>
      <c r="N49" s="161">
        <v>2741</v>
      </c>
      <c r="O49" s="161">
        <v>318013</v>
      </c>
    </row>
    <row r="50" spans="1:15" ht="14">
      <c r="A50" s="323"/>
      <c r="B50" s="294" t="s">
        <v>606</v>
      </c>
      <c r="C50" s="269">
        <v>187171</v>
      </c>
      <c r="D50" s="269">
        <v>167064</v>
      </c>
      <c r="E50" s="269">
        <v>137371</v>
      </c>
      <c r="F50" s="269">
        <v>83016</v>
      </c>
      <c r="G50" s="161">
        <v>50251</v>
      </c>
      <c r="H50" s="161">
        <v>27768</v>
      </c>
      <c r="I50" s="161">
        <v>9546</v>
      </c>
      <c r="J50" s="161">
        <v>10763</v>
      </c>
      <c r="K50" s="161">
        <v>7220</v>
      </c>
      <c r="L50" s="161">
        <v>2399</v>
      </c>
      <c r="M50" s="161">
        <v>1290</v>
      </c>
      <c r="N50" s="161">
        <v>2786</v>
      </c>
      <c r="O50" s="161">
        <v>318453</v>
      </c>
    </row>
    <row r="51" spans="1:15" ht="14">
      <c r="A51" s="323"/>
      <c r="B51" s="294" t="s">
        <v>607</v>
      </c>
      <c r="C51" s="298">
        <v>186998</v>
      </c>
      <c r="D51" s="298">
        <v>167131</v>
      </c>
      <c r="E51" s="298">
        <v>137894</v>
      </c>
      <c r="F51" s="298">
        <v>82426</v>
      </c>
      <c r="G51" s="299">
        <v>50021</v>
      </c>
      <c r="H51" s="299">
        <v>27632</v>
      </c>
      <c r="I51" s="299">
        <v>9380</v>
      </c>
      <c r="J51" s="299">
        <v>10700</v>
      </c>
      <c r="K51" s="299">
        <v>7123</v>
      </c>
      <c r="L51" s="299">
        <v>2367</v>
      </c>
      <c r="M51" s="299">
        <v>1283</v>
      </c>
      <c r="N51" s="299">
        <v>2777</v>
      </c>
      <c r="O51" s="299">
        <v>317711</v>
      </c>
    </row>
    <row r="52" spans="1:15" ht="14">
      <c r="A52" s="323">
        <v>2018</v>
      </c>
      <c r="B52" s="294" t="s">
        <v>596</v>
      </c>
      <c r="C52" s="269">
        <v>189770</v>
      </c>
      <c r="D52" s="269">
        <v>169627</v>
      </c>
      <c r="E52" s="269">
        <v>138607</v>
      </c>
      <c r="F52" s="269">
        <v>82219</v>
      </c>
      <c r="G52" s="161">
        <v>49770</v>
      </c>
      <c r="H52" s="161">
        <v>28717</v>
      </c>
      <c r="I52" s="161">
        <v>9599</v>
      </c>
      <c r="J52" s="161">
        <v>10805</v>
      </c>
      <c r="K52" s="161">
        <v>8269</v>
      </c>
      <c r="L52" s="161">
        <v>2802</v>
      </c>
      <c r="M52" s="161">
        <v>1429</v>
      </c>
      <c r="N52" s="161">
        <v>2784</v>
      </c>
      <c r="O52" s="161">
        <v>320868</v>
      </c>
    </row>
    <row r="53" spans="1:15" ht="14">
      <c r="A53" s="323"/>
      <c r="B53" s="294" t="s">
        <v>597</v>
      </c>
      <c r="C53" s="269">
        <v>189999</v>
      </c>
      <c r="D53" s="269">
        <v>170010</v>
      </c>
      <c r="E53" s="269">
        <v>137929</v>
      </c>
      <c r="F53" s="269">
        <v>82642</v>
      </c>
      <c r="G53" s="161">
        <v>50079</v>
      </c>
      <c r="H53" s="161">
        <v>27527</v>
      </c>
      <c r="I53" s="161">
        <v>9597</v>
      </c>
      <c r="J53" s="161">
        <v>10786</v>
      </c>
      <c r="K53" s="161">
        <v>7025</v>
      </c>
      <c r="L53" s="161">
        <v>2720</v>
      </c>
      <c r="M53" s="161">
        <v>1384</v>
      </c>
      <c r="N53" s="161">
        <v>2733</v>
      </c>
      <c r="O53" s="161">
        <v>321373</v>
      </c>
    </row>
    <row r="54" spans="1:15" ht="14">
      <c r="A54" s="323"/>
      <c r="B54" s="294" t="s">
        <v>598</v>
      </c>
      <c r="C54" s="269">
        <v>189908</v>
      </c>
      <c r="D54" s="269">
        <v>169390</v>
      </c>
      <c r="E54" s="269">
        <v>137171</v>
      </c>
      <c r="F54" s="269">
        <v>82160</v>
      </c>
      <c r="G54" s="161">
        <v>49852</v>
      </c>
      <c r="H54" s="161">
        <v>27258</v>
      </c>
      <c r="I54" s="161">
        <v>9446</v>
      </c>
      <c r="J54" s="161">
        <v>10720</v>
      </c>
      <c r="K54" s="161">
        <v>7040</v>
      </c>
      <c r="L54" s="161">
        <v>2700</v>
      </c>
      <c r="M54" s="161">
        <v>1365</v>
      </c>
      <c r="N54" s="161">
        <v>2721</v>
      </c>
      <c r="O54" s="161">
        <v>320298</v>
      </c>
    </row>
    <row r="55" spans="1:15" ht="14">
      <c r="A55" s="323"/>
      <c r="B55" s="294" t="s">
        <v>599</v>
      </c>
      <c r="C55" s="269">
        <v>190112</v>
      </c>
      <c r="D55" s="269">
        <v>169007</v>
      </c>
      <c r="E55" s="269">
        <v>136968</v>
      </c>
      <c r="F55" s="269">
        <v>82404</v>
      </c>
      <c r="G55" s="161">
        <v>49442</v>
      </c>
      <c r="H55" s="161">
        <v>27325</v>
      </c>
      <c r="I55" s="161">
        <v>9322</v>
      </c>
      <c r="J55" s="161">
        <v>10699</v>
      </c>
      <c r="K55" s="161">
        <v>7064</v>
      </c>
      <c r="L55" s="161">
        <v>2709</v>
      </c>
      <c r="M55" s="161">
        <v>1355</v>
      </c>
      <c r="N55" s="161">
        <v>2682</v>
      </c>
      <c r="O55" s="161">
        <v>320340</v>
      </c>
    </row>
    <row r="56" spans="1:15" ht="14">
      <c r="A56" s="323"/>
      <c r="B56" s="294" t="s">
        <v>600</v>
      </c>
      <c r="C56" s="269">
        <v>189668</v>
      </c>
      <c r="D56" s="269">
        <v>168686</v>
      </c>
      <c r="E56" s="269">
        <v>136734</v>
      </c>
      <c r="F56" s="269">
        <v>82638</v>
      </c>
      <c r="G56" s="161">
        <v>48900</v>
      </c>
      <c r="H56" s="161">
        <v>27383</v>
      </c>
      <c r="I56" s="161">
        <v>9236</v>
      </c>
      <c r="J56" s="161">
        <v>10709</v>
      </c>
      <c r="K56" s="161">
        <v>7106</v>
      </c>
      <c r="L56" s="161">
        <v>2669</v>
      </c>
      <c r="M56" s="161">
        <v>1340</v>
      </c>
      <c r="N56" s="161">
        <v>2701</v>
      </c>
      <c r="O56" s="161">
        <v>320496</v>
      </c>
    </row>
    <row r="57" spans="1:15" ht="14">
      <c r="A57" s="323"/>
      <c r="B57" s="294" t="s">
        <v>601</v>
      </c>
      <c r="C57" s="269">
        <v>188714</v>
      </c>
      <c r="D57" s="269">
        <v>168351</v>
      </c>
      <c r="E57" s="269">
        <v>136292</v>
      </c>
      <c r="F57" s="269">
        <v>82718</v>
      </c>
      <c r="G57" s="161">
        <v>48256</v>
      </c>
      <c r="H57" s="161">
        <v>27193</v>
      </c>
      <c r="I57" s="161">
        <v>9298</v>
      </c>
      <c r="J57" s="161">
        <v>10677</v>
      </c>
      <c r="K57" s="161">
        <v>7118</v>
      </c>
      <c r="L57" s="161">
        <v>2688</v>
      </c>
      <c r="M57" s="161">
        <v>1372</v>
      </c>
      <c r="N57" s="161">
        <v>2673</v>
      </c>
      <c r="O57" s="161">
        <v>320310</v>
      </c>
    </row>
    <row r="58" spans="1:15" ht="14">
      <c r="A58" s="323"/>
      <c r="B58" s="294" t="s">
        <v>602</v>
      </c>
      <c r="C58" s="269">
        <v>189207</v>
      </c>
      <c r="D58" s="269">
        <v>169042</v>
      </c>
      <c r="E58" s="269">
        <v>137157</v>
      </c>
      <c r="F58" s="269">
        <v>82733</v>
      </c>
      <c r="G58" s="161">
        <v>48587</v>
      </c>
      <c r="H58" s="161">
        <v>27134</v>
      </c>
      <c r="I58" s="161">
        <v>9548</v>
      </c>
      <c r="J58" s="161">
        <v>10566</v>
      </c>
      <c r="K58" s="161">
        <v>7128</v>
      </c>
      <c r="L58" s="161">
        <v>2646</v>
      </c>
      <c r="M58" s="161">
        <v>1372</v>
      </c>
      <c r="N58" s="161">
        <v>2669</v>
      </c>
      <c r="O58" s="161">
        <v>320946</v>
      </c>
    </row>
    <row r="59" spans="1:15" ht="14">
      <c r="A59" s="323"/>
      <c r="B59" s="294" t="s">
        <v>603</v>
      </c>
      <c r="C59" s="269">
        <v>189550</v>
      </c>
      <c r="D59" s="269">
        <v>169320</v>
      </c>
      <c r="E59" s="269">
        <v>137364</v>
      </c>
      <c r="F59" s="269">
        <v>82674</v>
      </c>
      <c r="G59" s="161">
        <v>49048</v>
      </c>
      <c r="H59" s="161">
        <v>27288</v>
      </c>
      <c r="I59" s="161">
        <v>9790</v>
      </c>
      <c r="J59" s="161">
        <v>10630</v>
      </c>
      <c r="K59" s="161">
        <v>7172</v>
      </c>
      <c r="L59" s="161">
        <v>2620</v>
      </c>
      <c r="M59" s="161">
        <v>1360</v>
      </c>
      <c r="N59" s="161">
        <v>2659</v>
      </c>
      <c r="O59" s="161">
        <v>321279</v>
      </c>
    </row>
    <row r="60" spans="1:15" ht="14">
      <c r="A60" s="323"/>
      <c r="B60" s="294" t="s">
        <v>604</v>
      </c>
      <c r="C60" s="269">
        <v>189184</v>
      </c>
      <c r="D60" s="269">
        <v>169108</v>
      </c>
      <c r="E60" s="269">
        <v>137031</v>
      </c>
      <c r="F60" s="269">
        <v>82697</v>
      </c>
      <c r="G60" s="161">
        <v>48579</v>
      </c>
      <c r="H60" s="161">
        <v>27254</v>
      </c>
      <c r="I60" s="161">
        <v>9383</v>
      </c>
      <c r="J60" s="161">
        <v>10683</v>
      </c>
      <c r="K60" s="161">
        <v>7240</v>
      </c>
      <c r="L60" s="161">
        <v>2610</v>
      </c>
      <c r="M60" s="161">
        <v>1335</v>
      </c>
      <c r="N60" s="161">
        <v>2632</v>
      </c>
      <c r="O60" s="161">
        <v>321179</v>
      </c>
    </row>
    <row r="61" spans="1:15" ht="14">
      <c r="A61" s="323"/>
      <c r="B61" s="294" t="s">
        <v>605</v>
      </c>
      <c r="C61" s="269">
        <v>191151</v>
      </c>
      <c r="D61" s="269">
        <v>169947</v>
      </c>
      <c r="E61" s="269">
        <v>137007</v>
      </c>
      <c r="F61" s="269">
        <v>82709</v>
      </c>
      <c r="G61" s="161">
        <v>49017</v>
      </c>
      <c r="H61" s="161">
        <v>28235</v>
      </c>
      <c r="I61" s="161">
        <v>9579</v>
      </c>
      <c r="J61" s="161">
        <v>10745</v>
      </c>
      <c r="K61" s="161">
        <v>7411</v>
      </c>
      <c r="L61" s="161">
        <v>2589</v>
      </c>
      <c r="M61" s="161">
        <v>1347</v>
      </c>
      <c r="N61" s="161">
        <v>2656</v>
      </c>
      <c r="O61" s="161">
        <v>322446</v>
      </c>
    </row>
    <row r="62" spans="1:15" ht="14">
      <c r="A62" s="323"/>
      <c r="B62" s="294" t="s">
        <v>606</v>
      </c>
      <c r="C62" s="269">
        <v>192121</v>
      </c>
      <c r="D62" s="269">
        <v>170389</v>
      </c>
      <c r="E62" s="269">
        <v>137325</v>
      </c>
      <c r="F62" s="269">
        <v>82815</v>
      </c>
      <c r="G62" s="161">
        <v>48987</v>
      </c>
      <c r="H62" s="161">
        <v>28048</v>
      </c>
      <c r="I62" s="161">
        <v>9671</v>
      </c>
      <c r="J62" s="161">
        <v>10787</v>
      </c>
      <c r="K62" s="161">
        <v>7396</v>
      </c>
      <c r="L62" s="161">
        <v>2603</v>
      </c>
      <c r="M62" s="161">
        <v>1340</v>
      </c>
      <c r="N62" s="161">
        <v>2656</v>
      </c>
      <c r="O62" s="161">
        <v>323332</v>
      </c>
    </row>
    <row r="63" spans="1:15" ht="14">
      <c r="A63" s="323"/>
      <c r="B63" s="294" t="s">
        <v>607</v>
      </c>
      <c r="C63" s="298">
        <v>191651</v>
      </c>
      <c r="D63" s="298">
        <v>170155</v>
      </c>
      <c r="E63" s="298">
        <v>136929</v>
      </c>
      <c r="F63" s="298">
        <v>82180</v>
      </c>
      <c r="G63" s="299">
        <v>48903</v>
      </c>
      <c r="H63" s="299">
        <v>27899</v>
      </c>
      <c r="I63" s="299">
        <v>9651</v>
      </c>
      <c r="J63" s="299">
        <v>10683</v>
      </c>
      <c r="K63" s="299">
        <v>7389</v>
      </c>
      <c r="L63" s="299">
        <v>2572</v>
      </c>
      <c r="M63" s="299">
        <v>1331</v>
      </c>
      <c r="N63" s="299">
        <v>2774</v>
      </c>
      <c r="O63" s="299">
        <v>322056</v>
      </c>
    </row>
    <row r="64" spans="1:15" ht="14">
      <c r="A64" s="323">
        <v>2019</v>
      </c>
      <c r="B64" s="294" t="s">
        <v>596</v>
      </c>
      <c r="C64" s="269">
        <v>203054</v>
      </c>
      <c r="D64" s="269">
        <v>171965</v>
      </c>
      <c r="E64" s="269">
        <v>138365</v>
      </c>
      <c r="F64" s="269">
        <v>82794</v>
      </c>
      <c r="G64" s="161">
        <v>49092</v>
      </c>
      <c r="H64" s="161">
        <v>28086</v>
      </c>
      <c r="I64" s="161">
        <v>9798</v>
      </c>
      <c r="J64" s="161">
        <v>10798</v>
      </c>
      <c r="K64" s="161">
        <v>7417</v>
      </c>
      <c r="L64" s="161">
        <v>2883</v>
      </c>
      <c r="M64" s="161">
        <v>1434</v>
      </c>
      <c r="N64" s="161">
        <v>2823</v>
      </c>
      <c r="O64" s="161">
        <v>327695</v>
      </c>
    </row>
    <row r="65" spans="1:15" ht="14">
      <c r="A65" s="323"/>
      <c r="B65" s="294" t="s">
        <v>597</v>
      </c>
      <c r="C65" s="269">
        <v>203788</v>
      </c>
      <c r="D65" s="269">
        <v>172096</v>
      </c>
      <c r="E65" s="269">
        <v>138276</v>
      </c>
      <c r="F65" s="269">
        <v>82882</v>
      </c>
      <c r="G65" s="161">
        <v>48829</v>
      </c>
      <c r="H65" s="161">
        <v>28021</v>
      </c>
      <c r="I65" s="161">
        <v>9741</v>
      </c>
      <c r="J65" s="161">
        <v>10906</v>
      </c>
      <c r="K65" s="161">
        <v>7381</v>
      </c>
      <c r="L65" s="161">
        <v>2880</v>
      </c>
      <c r="M65" s="161">
        <v>1423</v>
      </c>
      <c r="N65" s="161">
        <v>2784</v>
      </c>
      <c r="O65" s="161">
        <v>328354</v>
      </c>
    </row>
    <row r="66" spans="1:15" ht="14">
      <c r="A66" s="323"/>
      <c r="B66" s="294" t="s">
        <v>598</v>
      </c>
      <c r="C66" s="269">
        <v>201055</v>
      </c>
      <c r="D66" s="269">
        <v>168792</v>
      </c>
      <c r="E66" s="269">
        <v>136325</v>
      </c>
      <c r="F66" s="269">
        <v>81383</v>
      </c>
      <c r="G66" s="161">
        <v>47551</v>
      </c>
      <c r="H66" s="161">
        <v>27376</v>
      </c>
      <c r="I66" s="161">
        <v>9247</v>
      </c>
      <c r="J66" s="161">
        <v>10787</v>
      </c>
      <c r="K66" s="161">
        <v>7370</v>
      </c>
      <c r="L66" s="161">
        <v>2852</v>
      </c>
      <c r="M66" s="161">
        <v>1415</v>
      </c>
      <c r="N66" s="161">
        <v>2717</v>
      </c>
      <c r="O66" s="161">
        <v>323839</v>
      </c>
    </row>
    <row r="67" spans="1:15" ht="14">
      <c r="A67" s="323"/>
      <c r="B67" s="294" t="s">
        <v>599</v>
      </c>
      <c r="C67" s="269">
        <v>204384</v>
      </c>
      <c r="D67" s="269">
        <v>171680</v>
      </c>
      <c r="E67" s="269">
        <v>137956</v>
      </c>
      <c r="F67" s="269">
        <v>82822</v>
      </c>
      <c r="G67" s="161">
        <v>46175</v>
      </c>
      <c r="H67" s="161">
        <v>30116</v>
      </c>
      <c r="I67" s="161">
        <v>9317</v>
      </c>
      <c r="J67" s="161">
        <v>11001</v>
      </c>
      <c r="K67" s="161">
        <v>7374</v>
      </c>
      <c r="L67" s="161">
        <v>2905</v>
      </c>
      <c r="M67" s="161">
        <v>1398</v>
      </c>
      <c r="N67" s="161">
        <v>2685</v>
      </c>
      <c r="O67" s="161">
        <v>328509</v>
      </c>
    </row>
    <row r="68" spans="1:15" ht="14">
      <c r="A68" s="323"/>
      <c r="B68" s="294" t="s">
        <v>600</v>
      </c>
      <c r="C68" s="269">
        <v>204727</v>
      </c>
      <c r="D68" s="269">
        <v>173305</v>
      </c>
      <c r="E68" s="269">
        <v>138127</v>
      </c>
      <c r="F68" s="269">
        <v>81018</v>
      </c>
      <c r="G68" s="161">
        <v>46119</v>
      </c>
      <c r="H68" s="161">
        <v>30000</v>
      </c>
      <c r="I68" s="161">
        <v>9232</v>
      </c>
      <c r="J68" s="161">
        <v>11040</v>
      </c>
      <c r="K68" s="161">
        <v>7373</v>
      </c>
      <c r="L68" s="161">
        <v>2932</v>
      </c>
      <c r="M68" s="161">
        <v>1417</v>
      </c>
      <c r="N68" s="161">
        <v>2660</v>
      </c>
      <c r="O68" s="161">
        <v>328797</v>
      </c>
    </row>
    <row r="69" spans="1:15" ht="14">
      <c r="A69" s="323"/>
      <c r="B69" s="294" t="s">
        <v>601</v>
      </c>
      <c r="C69" s="269">
        <v>204810</v>
      </c>
      <c r="D69" s="269">
        <v>173257</v>
      </c>
      <c r="E69" s="269">
        <v>138425</v>
      </c>
      <c r="F69" s="269">
        <v>81142</v>
      </c>
      <c r="G69" s="161">
        <v>46016</v>
      </c>
      <c r="H69" s="161">
        <v>29908</v>
      </c>
      <c r="I69" s="161">
        <v>9032</v>
      </c>
      <c r="J69" s="161">
        <v>11020</v>
      </c>
      <c r="K69" s="161">
        <v>7376</v>
      </c>
      <c r="L69" s="161">
        <v>2890</v>
      </c>
      <c r="M69" s="161">
        <v>1406</v>
      </c>
      <c r="N69" s="161">
        <v>2656</v>
      </c>
      <c r="O69" s="161">
        <v>328710</v>
      </c>
    </row>
    <row r="70" spans="1:15" ht="14">
      <c r="A70" s="323"/>
      <c r="B70" s="294" t="s">
        <v>602</v>
      </c>
      <c r="C70" s="269">
        <v>205154</v>
      </c>
      <c r="D70" s="269">
        <v>173403</v>
      </c>
      <c r="E70" s="269">
        <v>140790</v>
      </c>
      <c r="F70" s="269">
        <v>81348</v>
      </c>
      <c r="G70" s="161">
        <v>46484</v>
      </c>
      <c r="H70" s="161">
        <v>29772</v>
      </c>
      <c r="I70" s="161">
        <v>9197</v>
      </c>
      <c r="J70" s="161">
        <v>10852</v>
      </c>
      <c r="K70" s="161">
        <v>7404</v>
      </c>
      <c r="L70" s="161">
        <v>2868</v>
      </c>
      <c r="M70" s="161">
        <v>1416</v>
      </c>
      <c r="N70" s="161">
        <v>2646</v>
      </c>
      <c r="O70" s="161">
        <v>328951</v>
      </c>
    </row>
    <row r="71" spans="1:15" ht="14">
      <c r="A71" s="323"/>
      <c r="B71" s="294" t="s">
        <v>603</v>
      </c>
      <c r="C71" s="269">
        <v>205441</v>
      </c>
      <c r="D71" s="269">
        <v>172601</v>
      </c>
      <c r="E71" s="269">
        <v>142487</v>
      </c>
      <c r="F71" s="269">
        <v>82097</v>
      </c>
      <c r="G71" s="161">
        <v>46856</v>
      </c>
      <c r="H71" s="161">
        <v>29678</v>
      </c>
      <c r="I71" s="161">
        <v>9274</v>
      </c>
      <c r="J71" s="161">
        <v>10830</v>
      </c>
      <c r="K71" s="161">
        <v>7439</v>
      </c>
      <c r="L71" s="161">
        <v>2861</v>
      </c>
      <c r="M71" s="161">
        <v>1425</v>
      </c>
      <c r="N71" s="161">
        <v>2662</v>
      </c>
      <c r="O71" s="161">
        <v>329247</v>
      </c>
    </row>
    <row r="72" spans="1:15" ht="14">
      <c r="A72" s="323"/>
      <c r="B72" s="294" t="s">
        <v>604</v>
      </c>
      <c r="C72" s="269">
        <v>205810</v>
      </c>
      <c r="D72" s="269">
        <v>172411</v>
      </c>
      <c r="E72" s="269">
        <v>143772</v>
      </c>
      <c r="F72" s="269">
        <v>82591</v>
      </c>
      <c r="G72" s="161">
        <v>47049</v>
      </c>
      <c r="H72" s="161">
        <v>29851</v>
      </c>
      <c r="I72" s="161">
        <v>9290</v>
      </c>
      <c r="J72" s="161">
        <v>10915</v>
      </c>
      <c r="K72" s="161">
        <v>7467</v>
      </c>
      <c r="L72" s="161">
        <v>2842</v>
      </c>
      <c r="M72" s="161">
        <v>1413</v>
      </c>
      <c r="N72" s="161">
        <v>2693</v>
      </c>
      <c r="O72" s="161">
        <v>329736</v>
      </c>
    </row>
    <row r="73" spans="1:15" ht="14">
      <c r="A73" s="323"/>
      <c r="B73" s="294" t="s">
        <v>605</v>
      </c>
      <c r="C73" s="269">
        <v>205146</v>
      </c>
      <c r="D73" s="269">
        <v>172675</v>
      </c>
      <c r="E73" s="269">
        <v>144825</v>
      </c>
      <c r="F73" s="269">
        <v>82497</v>
      </c>
      <c r="G73" s="161">
        <v>47073</v>
      </c>
      <c r="H73" s="161">
        <v>29684</v>
      </c>
      <c r="I73" s="161">
        <v>9296</v>
      </c>
      <c r="J73" s="161">
        <v>10932</v>
      </c>
      <c r="K73" s="161">
        <v>7412</v>
      </c>
      <c r="L73" s="161">
        <v>2836</v>
      </c>
      <c r="M73" s="161">
        <v>1394</v>
      </c>
      <c r="N73" s="161">
        <v>2812</v>
      </c>
      <c r="O73" s="161">
        <v>329542</v>
      </c>
    </row>
    <row r="74" spans="1:15" ht="14">
      <c r="A74" s="323"/>
      <c r="B74" s="294" t="s">
        <v>606</v>
      </c>
      <c r="C74" s="269">
        <v>205731</v>
      </c>
      <c r="D74" s="269">
        <v>172875</v>
      </c>
      <c r="E74" s="269">
        <v>146349</v>
      </c>
      <c r="F74" s="269">
        <v>82208</v>
      </c>
      <c r="G74" s="161">
        <v>46882</v>
      </c>
      <c r="H74" s="161">
        <v>29657</v>
      </c>
      <c r="I74" s="161">
        <v>9220</v>
      </c>
      <c r="J74" s="161">
        <v>11024</v>
      </c>
      <c r="K74" s="161">
        <v>7385</v>
      </c>
      <c r="L74" s="161">
        <v>2809</v>
      </c>
      <c r="M74" s="161">
        <v>1395</v>
      </c>
      <c r="N74" s="161">
        <v>2847</v>
      </c>
      <c r="O74" s="161">
        <v>329723</v>
      </c>
    </row>
    <row r="75" spans="1:15" ht="14">
      <c r="A75" s="323"/>
      <c r="B75" s="294" t="s">
        <v>607</v>
      </c>
      <c r="C75" s="298">
        <v>205773</v>
      </c>
      <c r="D75" s="298">
        <v>171300</v>
      </c>
      <c r="E75" s="298">
        <v>147464</v>
      </c>
      <c r="F75" s="298">
        <v>81875</v>
      </c>
      <c r="G75" s="299">
        <v>47118</v>
      </c>
      <c r="H75" s="299">
        <v>29383</v>
      </c>
      <c r="I75" s="299">
        <v>9166</v>
      </c>
      <c r="J75" s="299">
        <v>10916</v>
      </c>
      <c r="K75" s="299">
        <v>7320</v>
      </c>
      <c r="L75" s="299">
        <v>2817</v>
      </c>
      <c r="M75" s="299">
        <v>1380</v>
      </c>
      <c r="N75" s="299">
        <v>2883</v>
      </c>
      <c r="O75" s="299">
        <v>329511</v>
      </c>
    </row>
    <row r="76" spans="1:15" ht="14">
      <c r="A76" s="323">
        <v>2020</v>
      </c>
      <c r="B76" s="294" t="s">
        <v>596</v>
      </c>
      <c r="C76" s="269">
        <v>207425</v>
      </c>
      <c r="D76" s="269">
        <v>172063</v>
      </c>
      <c r="E76" s="269">
        <v>148662</v>
      </c>
      <c r="F76" s="269">
        <v>82076</v>
      </c>
      <c r="G76" s="161">
        <v>47460</v>
      </c>
      <c r="H76" s="161">
        <v>29636</v>
      </c>
      <c r="I76" s="161">
        <v>9247</v>
      </c>
      <c r="J76" s="161">
        <v>11014</v>
      </c>
      <c r="K76" s="161">
        <v>7313</v>
      </c>
      <c r="L76" s="161">
        <v>3170</v>
      </c>
      <c r="M76" s="161">
        <v>1493</v>
      </c>
      <c r="N76" s="161">
        <v>2711</v>
      </c>
      <c r="O76" s="161">
        <v>331333</v>
      </c>
    </row>
    <row r="77" spans="1:15" ht="14">
      <c r="A77" s="323"/>
      <c r="B77" s="294" t="s">
        <v>597</v>
      </c>
      <c r="C77" s="269">
        <v>208198</v>
      </c>
      <c r="D77" s="269">
        <v>171545</v>
      </c>
      <c r="E77" s="269">
        <v>148765</v>
      </c>
      <c r="F77" s="269">
        <v>82168</v>
      </c>
      <c r="G77" s="161">
        <v>47292</v>
      </c>
      <c r="H77" s="161">
        <v>29406</v>
      </c>
      <c r="I77" s="161">
        <v>9012</v>
      </c>
      <c r="J77" s="161">
        <v>11015</v>
      </c>
      <c r="K77" s="161">
        <v>7290</v>
      </c>
      <c r="L77" s="161">
        <v>3242</v>
      </c>
      <c r="M77" s="161">
        <v>1514</v>
      </c>
      <c r="N77" s="161">
        <v>2685</v>
      </c>
      <c r="O77" s="161">
        <v>331834</v>
      </c>
    </row>
    <row r="78" spans="1:15" ht="14">
      <c r="A78" s="323"/>
      <c r="B78" s="294" t="s">
        <v>598</v>
      </c>
      <c r="C78" s="269">
        <v>208469</v>
      </c>
      <c r="D78" s="269">
        <v>171009</v>
      </c>
      <c r="E78" s="269">
        <v>148921</v>
      </c>
      <c r="F78" s="269">
        <v>82042</v>
      </c>
      <c r="G78" s="161">
        <v>48146</v>
      </c>
      <c r="H78" s="161">
        <v>29019</v>
      </c>
      <c r="I78" s="161">
        <v>8511</v>
      </c>
      <c r="J78" s="161">
        <v>10720</v>
      </c>
      <c r="K78" s="161">
        <v>7231</v>
      </c>
      <c r="L78" s="161">
        <v>3258</v>
      </c>
      <c r="M78" s="161">
        <v>1513</v>
      </c>
      <c r="N78" s="161">
        <v>2644</v>
      </c>
      <c r="O78" s="161">
        <v>331491</v>
      </c>
    </row>
    <row r="79" spans="1:15" ht="14">
      <c r="A79" s="323"/>
      <c r="B79" s="294" t="s">
        <v>599</v>
      </c>
      <c r="C79" s="269">
        <v>206924</v>
      </c>
      <c r="D79" s="269">
        <v>169452</v>
      </c>
      <c r="E79" s="269">
        <v>146833</v>
      </c>
      <c r="F79" s="269">
        <v>79935</v>
      </c>
      <c r="G79" s="161">
        <v>48220</v>
      </c>
      <c r="H79" s="161">
        <v>27994</v>
      </c>
      <c r="I79" s="161">
        <v>7698</v>
      </c>
      <c r="J79" s="161">
        <v>10076</v>
      </c>
      <c r="K79" s="161">
        <v>6894</v>
      </c>
      <c r="L79" s="161">
        <v>3216</v>
      </c>
      <c r="M79" s="161">
        <v>1470</v>
      </c>
      <c r="N79" s="161">
        <v>2492</v>
      </c>
      <c r="O79" s="161">
        <v>326889</v>
      </c>
    </row>
    <row r="80" spans="1:15" ht="14">
      <c r="A80" s="323"/>
      <c r="B80" s="294" t="s">
        <v>600</v>
      </c>
      <c r="C80" s="269">
        <v>206034</v>
      </c>
      <c r="D80" s="269">
        <v>167238</v>
      </c>
      <c r="E80" s="269">
        <v>145231</v>
      </c>
      <c r="F80" s="269">
        <v>78920</v>
      </c>
      <c r="G80" s="161">
        <v>47890</v>
      </c>
      <c r="H80" s="161">
        <v>27412</v>
      </c>
      <c r="I80" s="161">
        <v>7089</v>
      </c>
      <c r="J80" s="161">
        <v>9470</v>
      </c>
      <c r="K80" s="161">
        <v>6752</v>
      </c>
      <c r="L80" s="161">
        <v>3182</v>
      </c>
      <c r="M80" s="161">
        <v>1459</v>
      </c>
      <c r="N80" s="161">
        <v>2424</v>
      </c>
      <c r="O80" s="161">
        <v>324267</v>
      </c>
    </row>
    <row r="81" spans="1:15" ht="14">
      <c r="A81" s="323"/>
      <c r="B81" s="294" t="s">
        <v>601</v>
      </c>
      <c r="C81" s="269">
        <v>206538</v>
      </c>
      <c r="D81" s="269">
        <v>166971</v>
      </c>
      <c r="E81" s="269">
        <v>144732</v>
      </c>
      <c r="F81" s="269">
        <v>78634</v>
      </c>
      <c r="G81" s="161">
        <v>47778</v>
      </c>
      <c r="H81" s="161">
        <v>26903</v>
      </c>
      <c r="I81" s="161">
        <v>7047</v>
      </c>
      <c r="J81" s="161">
        <v>9210</v>
      </c>
      <c r="K81" s="161">
        <v>6517</v>
      </c>
      <c r="L81" s="161">
        <v>3133</v>
      </c>
      <c r="M81" s="161">
        <v>1448</v>
      </c>
      <c r="N81" s="161">
        <v>2367</v>
      </c>
      <c r="O81" s="161">
        <v>323632</v>
      </c>
    </row>
    <row r="82" spans="1:15" ht="14">
      <c r="A82" s="323"/>
      <c r="B82" s="294" t="s">
        <v>602</v>
      </c>
      <c r="C82" s="269">
        <v>206637</v>
      </c>
      <c r="D82" s="269">
        <v>166836</v>
      </c>
      <c r="E82" s="269">
        <v>144616</v>
      </c>
      <c r="F82" s="269">
        <v>78753</v>
      </c>
      <c r="G82" s="161">
        <v>48006</v>
      </c>
      <c r="H82" s="161">
        <v>26586</v>
      </c>
      <c r="I82" s="161">
        <v>6901</v>
      </c>
      <c r="J82" s="161">
        <v>8891</v>
      </c>
      <c r="K82" s="161">
        <v>6560</v>
      </c>
      <c r="L82" s="161">
        <v>3127</v>
      </c>
      <c r="M82" s="161">
        <v>1430</v>
      </c>
      <c r="N82" s="161">
        <v>2309</v>
      </c>
      <c r="O82" s="161">
        <v>323544</v>
      </c>
    </row>
    <row r="83" spans="1:15" ht="14">
      <c r="A83" s="323"/>
      <c r="B83" s="294" t="s">
        <v>603</v>
      </c>
      <c r="C83" s="269">
        <v>206779</v>
      </c>
      <c r="D83" s="269">
        <v>166928</v>
      </c>
      <c r="E83" s="269">
        <v>144709</v>
      </c>
      <c r="F83" s="269">
        <v>78511</v>
      </c>
      <c r="G83" s="161">
        <v>48196</v>
      </c>
      <c r="H83" s="161">
        <v>26409</v>
      </c>
      <c r="I83" s="161">
        <v>6934</v>
      </c>
      <c r="J83" s="161">
        <v>8591</v>
      </c>
      <c r="K83" s="161">
        <v>6613</v>
      </c>
      <c r="L83" s="161">
        <v>3119</v>
      </c>
      <c r="M83" s="161">
        <v>1414</v>
      </c>
      <c r="N83" s="161">
        <v>2265</v>
      </c>
      <c r="O83" s="161">
        <v>323429</v>
      </c>
    </row>
    <row r="84" spans="1:15" ht="14">
      <c r="A84" s="323"/>
      <c r="B84" s="294" t="s">
        <v>604</v>
      </c>
      <c r="C84" s="269">
        <v>208671</v>
      </c>
      <c r="D84" s="269">
        <v>166938</v>
      </c>
      <c r="E84" s="269">
        <v>144615</v>
      </c>
      <c r="F84" s="269">
        <v>78802</v>
      </c>
      <c r="G84" s="161">
        <v>48777</v>
      </c>
      <c r="H84" s="161">
        <v>26799</v>
      </c>
      <c r="I84" s="161">
        <v>7455</v>
      </c>
      <c r="J84" s="161">
        <v>8835</v>
      </c>
      <c r="K84" s="161">
        <v>7080</v>
      </c>
      <c r="L84" s="161">
        <v>3511</v>
      </c>
      <c r="M84" s="161">
        <v>1843</v>
      </c>
      <c r="N84" s="161">
        <v>2697</v>
      </c>
      <c r="O84" s="161">
        <v>324374</v>
      </c>
    </row>
    <row r="85" spans="1:15" ht="14">
      <c r="A85" s="323"/>
      <c r="B85" s="294" t="s">
        <v>605</v>
      </c>
      <c r="C85" s="269">
        <v>209650</v>
      </c>
      <c r="D85" s="269">
        <v>166626</v>
      </c>
      <c r="E85" s="269">
        <v>143890</v>
      </c>
      <c r="F85" s="269">
        <v>78822</v>
      </c>
      <c r="G85" s="161">
        <v>48475</v>
      </c>
      <c r="H85" s="161">
        <v>26217</v>
      </c>
      <c r="I85" s="161">
        <v>7645</v>
      </c>
      <c r="J85" s="161">
        <v>8853</v>
      </c>
      <c r="K85" s="161">
        <v>7006</v>
      </c>
      <c r="L85" s="161">
        <v>3469</v>
      </c>
      <c r="M85" s="161">
        <v>1843</v>
      </c>
      <c r="N85" s="161">
        <v>2639</v>
      </c>
      <c r="O85" s="161">
        <v>324697</v>
      </c>
    </row>
    <row r="86" spans="1:15" ht="14">
      <c r="A86" s="323"/>
      <c r="B86" s="294" t="s">
        <v>606</v>
      </c>
      <c r="C86" s="269">
        <v>210017</v>
      </c>
      <c r="D86" s="269">
        <v>166302</v>
      </c>
      <c r="E86" s="269">
        <v>143772</v>
      </c>
      <c r="F86" s="269">
        <v>78354</v>
      </c>
      <c r="G86" s="161">
        <v>48631</v>
      </c>
      <c r="H86" s="161">
        <v>25888</v>
      </c>
      <c r="I86" s="161">
        <v>7559</v>
      </c>
      <c r="J86" s="161">
        <v>8700</v>
      </c>
      <c r="K86" s="161">
        <v>6929</v>
      </c>
      <c r="L86" s="161">
        <v>3380</v>
      </c>
      <c r="M86" s="161">
        <v>1828</v>
      </c>
      <c r="N86" s="161">
        <v>2343</v>
      </c>
      <c r="O86" s="161">
        <v>324254</v>
      </c>
    </row>
    <row r="87" spans="1:15" ht="14.5" thickBot="1">
      <c r="A87" s="324"/>
      <c r="B87" s="295" t="s">
        <v>607</v>
      </c>
      <c r="C87" s="296">
        <v>209015</v>
      </c>
      <c r="D87" s="296">
        <v>165214</v>
      </c>
      <c r="E87" s="296">
        <v>142894</v>
      </c>
      <c r="F87" s="296">
        <v>76661</v>
      </c>
      <c r="G87" s="297">
        <v>48798</v>
      </c>
      <c r="H87" s="297">
        <v>25265</v>
      </c>
      <c r="I87" s="297">
        <v>7719</v>
      </c>
      <c r="J87" s="297">
        <v>8367</v>
      </c>
      <c r="K87" s="297">
        <v>6730</v>
      </c>
      <c r="L87" s="297">
        <v>3348</v>
      </c>
      <c r="M87" s="297">
        <v>1811</v>
      </c>
      <c r="N87" s="297">
        <v>2313</v>
      </c>
      <c r="O87" s="297">
        <v>321198</v>
      </c>
    </row>
    <row r="88" spans="1:15" ht="14.5" thickTop="1">
      <c r="A88" s="166" t="s">
        <v>457</v>
      </c>
    </row>
    <row r="89" spans="1:15" ht="14">
      <c r="A89" s="168" t="s">
        <v>506</v>
      </c>
    </row>
    <row r="90" spans="1:15" ht="14">
      <c r="A90" s="166" t="s">
        <v>608</v>
      </c>
    </row>
    <row r="93" spans="1:15">
      <c r="C93" s="124"/>
      <c r="D93" s="124"/>
      <c r="E93" s="124"/>
      <c r="F93" s="124"/>
      <c r="G93" s="124"/>
      <c r="H93" s="124"/>
      <c r="I93" s="124"/>
      <c r="J93" s="124"/>
      <c r="K93" s="124"/>
      <c r="L93" s="124"/>
      <c r="M93" s="124"/>
      <c r="N93" s="124"/>
      <c r="O93" s="124"/>
    </row>
  </sheetData>
  <mergeCells count="8">
    <mergeCell ref="A40:A51"/>
    <mergeCell ref="A52:A63"/>
    <mergeCell ref="A64:A75"/>
    <mergeCell ref="A76:A87"/>
    <mergeCell ref="A3:B3"/>
    <mergeCell ref="A4:A15"/>
    <mergeCell ref="A16:A27"/>
    <mergeCell ref="A28:A39"/>
  </mergeCells>
  <conditionalFormatting sqref="C93:N93">
    <cfRule type="colorScale" priority="1">
      <colorScale>
        <cfvo type="min"/>
        <cfvo type="percentile" val="50"/>
        <cfvo type="max"/>
        <color rgb="FFF8696B"/>
        <color rgb="FFFFEB84"/>
        <color rgb="FF63BE7B"/>
      </colorScale>
    </cfRule>
  </conditionalFormatting>
  <pageMargins left="0.7" right="0.7" top="0.75" bottom="0.75" header="0.3" footer="0.3"/>
  <pageSetup paperSize="9"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75"/>
  <sheetViews>
    <sheetView topLeftCell="B4" zoomScaleNormal="100" workbookViewId="0">
      <selection activeCell="M43" sqref="M43"/>
    </sheetView>
  </sheetViews>
  <sheetFormatPr defaultColWidth="8.83203125" defaultRowHeight="13.5"/>
  <cols>
    <col min="1" max="1" width="20.5" style="115" customWidth="1"/>
    <col min="2" max="24" width="8.83203125" style="115"/>
    <col min="25" max="25" width="21.4140625" style="115" bestFit="1" customWidth="1"/>
    <col min="26" max="16384" width="8.83203125" style="115"/>
  </cols>
  <sheetData>
    <row r="1" spans="1:32" ht="14" thickBot="1"/>
    <row r="2" spans="1:32" ht="14" thickTop="1">
      <c r="A2" s="291"/>
      <c r="B2" s="264">
        <v>2014</v>
      </c>
      <c r="C2" s="264">
        <v>2015</v>
      </c>
      <c r="D2" s="264">
        <v>2016</v>
      </c>
      <c r="E2" s="264">
        <v>2017</v>
      </c>
      <c r="F2" s="264">
        <v>2018</v>
      </c>
      <c r="G2" s="264">
        <v>2019</v>
      </c>
      <c r="H2" s="264">
        <v>2020</v>
      </c>
      <c r="Y2" s="115">
        <f t="shared" ref="Y2:AF7" si="0">A2</f>
        <v>0</v>
      </c>
      <c r="Z2" s="115">
        <f t="shared" si="0"/>
        <v>2014</v>
      </c>
      <c r="AA2" s="115">
        <f t="shared" si="0"/>
        <v>2015</v>
      </c>
      <c r="AB2" s="115">
        <f t="shared" si="0"/>
        <v>2016</v>
      </c>
      <c r="AC2" s="115">
        <f t="shared" si="0"/>
        <v>2017</v>
      </c>
      <c r="AD2" s="115">
        <f t="shared" si="0"/>
        <v>2018</v>
      </c>
      <c r="AE2" s="115">
        <f t="shared" si="0"/>
        <v>2019</v>
      </c>
      <c r="AF2" s="115">
        <f t="shared" si="0"/>
        <v>2020</v>
      </c>
    </row>
    <row r="3" spans="1:32">
      <c r="A3" s="263" t="s">
        <v>611</v>
      </c>
      <c r="B3" s="305">
        <f>('10. Insatser över år'!B54/'10. Insatser över år'!B$66)-B4</f>
        <v>1.769491525423729E-2</v>
      </c>
      <c r="C3" s="305">
        <f>('10. Insatser över år'!C54/'10. Insatser över år'!C$66)-C4</f>
        <v>1.8055571310136118E-2</v>
      </c>
      <c r="D3" s="305">
        <f>('10. Insatser över år'!D54/'10. Insatser över år'!D$66)-D4</f>
        <v>1.7680804538090983E-2</v>
      </c>
      <c r="E3" s="305">
        <f>('10. Insatser över år'!E54/'10. Insatser över år'!E$66)-E4</f>
        <v>1.6458494782691166E-2</v>
      </c>
      <c r="F3" s="305">
        <f>('10. Insatser över år'!F54/'10. Insatser över år'!F$66)-F4</f>
        <v>1.8075537699908009E-2</v>
      </c>
      <c r="G3" s="305">
        <f>('10. Insatser över år'!G54/'10. Insatser över år'!G$66)-G4</f>
        <v>1.4316985454043502E-2</v>
      </c>
      <c r="H3" s="305">
        <f>('10. Insatser över år'!H54/'10. Insatser över år'!H$66)-H4</f>
        <v>1.1002236013884795E-2</v>
      </c>
      <c r="J3" s="306"/>
      <c r="K3" s="306"/>
      <c r="L3" s="306"/>
      <c r="Y3" s="115" t="s">
        <v>642</v>
      </c>
      <c r="Z3" s="115">
        <f t="shared" si="0"/>
        <v>1.769491525423729E-2</v>
      </c>
      <c r="AA3" s="115">
        <f t="shared" si="0"/>
        <v>1.8055571310136118E-2</v>
      </c>
      <c r="AB3" s="115">
        <f t="shared" si="0"/>
        <v>1.7680804538090983E-2</v>
      </c>
      <c r="AC3" s="115">
        <f t="shared" si="0"/>
        <v>1.6458494782691166E-2</v>
      </c>
      <c r="AD3" s="115">
        <f t="shared" si="0"/>
        <v>1.8075537699908009E-2</v>
      </c>
      <c r="AE3" s="115">
        <f t="shared" si="0"/>
        <v>1.4316985454043502E-2</v>
      </c>
      <c r="AF3" s="115">
        <f t="shared" si="0"/>
        <v>1.1002236013884795E-2</v>
      </c>
    </row>
    <row r="4" spans="1:32">
      <c r="A4" s="263" t="s">
        <v>643</v>
      </c>
      <c r="B4" s="305">
        <f>('10. Insatser över år'!B55/'10. Insatser över år'!B$66)</f>
        <v>9.7060640301318266E-2</v>
      </c>
      <c r="C4" s="305">
        <f>('10. Insatser över år'!C55/'10. Insatser över år'!C$66)</f>
        <v>9.726039625592256E-2</v>
      </c>
      <c r="D4" s="305">
        <f>('10. Insatser över år'!D55/'10. Insatser över år'!D$66)</f>
        <v>9.5708284465709392E-2</v>
      </c>
      <c r="E4" s="305">
        <f>('10. Insatser över år'!E55/'10. Insatser över år'!E$66)</f>
        <v>9.565066206609836E-2</v>
      </c>
      <c r="F4" s="305">
        <f>('10. Insatser över år'!F55/'10. Insatser över år'!F$66)</f>
        <v>9.4840498572996298E-2</v>
      </c>
      <c r="G4" s="305">
        <f>('10. Insatser över år'!G55/'10. Insatser över år'!G$66)</f>
        <v>9.8524232690535618E-2</v>
      </c>
      <c r="H4" s="305">
        <f>('10. Insatser över år'!H55/'10. Insatser över år'!H$66)</f>
        <v>9.6845685632806627E-2</v>
      </c>
      <c r="J4" s="306"/>
      <c r="K4" s="306"/>
      <c r="L4" s="306"/>
      <c r="Y4" s="115" t="s">
        <v>641</v>
      </c>
      <c r="Z4" s="115">
        <f t="shared" si="0"/>
        <v>9.7060640301318266E-2</v>
      </c>
      <c r="AA4" s="115">
        <f t="shared" si="0"/>
        <v>9.726039625592256E-2</v>
      </c>
      <c r="AB4" s="115">
        <f t="shared" si="0"/>
        <v>9.5708284465709392E-2</v>
      </c>
      <c r="AC4" s="115">
        <f t="shared" si="0"/>
        <v>9.565066206609836E-2</v>
      </c>
      <c r="AD4" s="115">
        <f t="shared" si="0"/>
        <v>9.4840498572996298E-2</v>
      </c>
      <c r="AE4" s="115">
        <f t="shared" si="0"/>
        <v>9.8524232690535618E-2</v>
      </c>
      <c r="AF4" s="115">
        <f t="shared" si="0"/>
        <v>9.6845685632806627E-2</v>
      </c>
    </row>
    <row r="5" spans="1:32">
      <c r="A5" s="263" t="s">
        <v>478</v>
      </c>
      <c r="B5" s="305">
        <f>('10. Insatser över år'!B56/'10. Insatser över år'!B$66)</f>
        <v>5.4123791588198369E-2</v>
      </c>
      <c r="C5" s="305">
        <f>('10. Insatser över år'!C56/'10. Insatser över år'!C$66)</f>
        <v>5.3807673889059583E-2</v>
      </c>
      <c r="D5" s="305">
        <f>('10. Insatser över år'!D56/'10. Insatser över år'!D$66)</f>
        <v>5.3625179775340974E-2</v>
      </c>
      <c r="E5" s="305">
        <f>('10. Insatser över år'!E56/'10. Insatser över år'!E$66)</f>
        <v>5.2870453833546154E-2</v>
      </c>
      <c r="F5" s="305">
        <f>('10. Insatser över år'!F56/'10. Insatser över år'!F$66)</f>
        <v>5.2297655407409084E-2</v>
      </c>
      <c r="G5" s="305">
        <f>('10. Insatser över år'!G56/'10. Insatser över år'!G$66)</f>
        <v>5.0787268650647088E-2</v>
      </c>
      <c r="H5" s="305">
        <f>('10. Insatser över år'!H56/'10. Insatser över år'!H$66)</f>
        <v>4.9447337875207817E-2</v>
      </c>
      <c r="J5" s="306"/>
      <c r="K5" s="306"/>
      <c r="L5" s="306"/>
      <c r="Y5" s="115" t="s">
        <v>627</v>
      </c>
      <c r="Z5" s="115">
        <f t="shared" si="0"/>
        <v>5.4123791588198369E-2</v>
      </c>
      <c r="AA5" s="115">
        <f t="shared" si="0"/>
        <v>5.3807673889059583E-2</v>
      </c>
      <c r="AB5" s="115">
        <f t="shared" si="0"/>
        <v>5.3625179775340974E-2</v>
      </c>
      <c r="AC5" s="115">
        <f t="shared" si="0"/>
        <v>5.2870453833546154E-2</v>
      </c>
      <c r="AD5" s="115">
        <f t="shared" si="0"/>
        <v>5.2297655407409084E-2</v>
      </c>
      <c r="AE5" s="115">
        <f t="shared" si="0"/>
        <v>5.0787268650647088E-2</v>
      </c>
      <c r="AF5" s="115">
        <f t="shared" si="0"/>
        <v>4.9447337875207817E-2</v>
      </c>
    </row>
    <row r="6" spans="1:32">
      <c r="A6" s="263" t="s">
        <v>612</v>
      </c>
      <c r="B6" s="305">
        <f>('10. Insatser över år'!B65/'10. Insatser över år'!B$66)-SUM(B3:B5)</f>
        <v>2.2481355932203406E-2</v>
      </c>
      <c r="C6" s="305">
        <f>('10. Insatser över år'!C65/'10. Insatser över år'!C$66)-SUM(C3:C5)</f>
        <v>2.1853603395887516E-2</v>
      </c>
      <c r="D6" s="305">
        <f>('10. Insatser över år'!D65/'10. Insatser över år'!D$66)-SUM(D3:D5)</f>
        <v>2.1506452956578326E-2</v>
      </c>
      <c r="E6" s="305">
        <f>('10. Insatser över år'!E65/'10. Insatser över år'!E$66)-SUM(E3:E5)</f>
        <v>2.2027360098244214E-2</v>
      </c>
      <c r="F6" s="305">
        <f>('10. Insatser över år'!F65/'10. Insatser över år'!F$66)-SUM(F3:F5)</f>
        <v>2.1743154443166351E-2</v>
      </c>
      <c r="G6" s="305">
        <f>('10. Insatser över år'!G65/'10. Insatser över år'!G$66)-SUM(G3:G5)</f>
        <v>2.3772416777654681E-2</v>
      </c>
      <c r="H6" s="305">
        <f>('10. Insatser över år'!H65/'10. Insatser över år'!H$66)-SUM(H3:H5)</f>
        <v>2.6461795225977108E-2</v>
      </c>
      <c r="J6" s="306"/>
      <c r="K6" s="306"/>
      <c r="L6" s="306"/>
      <c r="Y6" s="115" t="s">
        <v>640</v>
      </c>
      <c r="Z6" s="115">
        <f t="shared" si="0"/>
        <v>2.2481355932203406E-2</v>
      </c>
      <c r="AA6" s="115">
        <f t="shared" si="0"/>
        <v>2.1853603395887516E-2</v>
      </c>
      <c r="AB6" s="115">
        <f t="shared" si="0"/>
        <v>2.1506452956578326E-2</v>
      </c>
      <c r="AC6" s="115">
        <f t="shared" si="0"/>
        <v>2.2027360098244214E-2</v>
      </c>
      <c r="AD6" s="115">
        <f t="shared" si="0"/>
        <v>2.1743154443166351E-2</v>
      </c>
      <c r="AE6" s="115">
        <f t="shared" si="0"/>
        <v>2.3772416777654681E-2</v>
      </c>
      <c r="AF6" s="115">
        <f t="shared" si="0"/>
        <v>2.6461795225977108E-2</v>
      </c>
    </row>
    <row r="7" spans="1:32">
      <c r="A7" s="263" t="s">
        <v>416</v>
      </c>
      <c r="B7" s="305">
        <f>SUM(B3:B6)</f>
        <v>0.19136070307595732</v>
      </c>
      <c r="C7" s="305">
        <f t="shared" ref="C7:H7" si="1">SUM(C3:C6)</f>
        <v>0.19097724485100578</v>
      </c>
      <c r="D7" s="305">
        <f t="shared" si="1"/>
        <v>0.18852072173571968</v>
      </c>
      <c r="E7" s="305">
        <f t="shared" si="1"/>
        <v>0.1870069707805799</v>
      </c>
      <c r="F7" s="305">
        <f t="shared" si="1"/>
        <v>0.18695684612347974</v>
      </c>
      <c r="G7" s="305">
        <f t="shared" si="1"/>
        <v>0.18740090357288089</v>
      </c>
      <c r="H7" s="305">
        <f t="shared" si="1"/>
        <v>0.18375705474787635</v>
      </c>
      <c r="J7" s="306"/>
      <c r="K7" s="306"/>
      <c r="Y7" s="115" t="str">
        <f t="shared" si="0"/>
        <v>Totalt</v>
      </c>
      <c r="Z7" s="115">
        <f t="shared" si="0"/>
        <v>0.19136070307595732</v>
      </c>
      <c r="AA7" s="115">
        <f t="shared" si="0"/>
        <v>0.19097724485100578</v>
      </c>
      <c r="AB7" s="115">
        <f t="shared" si="0"/>
        <v>0.18852072173571968</v>
      </c>
      <c r="AC7" s="115">
        <f t="shared" si="0"/>
        <v>0.1870069707805799</v>
      </c>
      <c r="AD7" s="115">
        <f t="shared" si="0"/>
        <v>0.18695684612347974</v>
      </c>
      <c r="AE7" s="115">
        <f t="shared" si="0"/>
        <v>0.18740090357288089</v>
      </c>
      <c r="AF7" s="115">
        <f t="shared" si="0"/>
        <v>0.18375705474787635</v>
      </c>
    </row>
    <row r="9" spans="1:32">
      <c r="D9" s="124"/>
    </row>
    <row r="10" spans="1:32">
      <c r="A10" s="277"/>
    </row>
    <row r="11" spans="1:32">
      <c r="A11" s="277"/>
    </row>
    <row r="12" spans="1:32">
      <c r="A12" s="277"/>
    </row>
    <row r="13" spans="1:32">
      <c r="A13" s="277"/>
    </row>
    <row r="14" spans="1:32">
      <c r="A14" s="277"/>
    </row>
    <row r="15" spans="1:32">
      <c r="A15" s="277"/>
    </row>
    <row r="16" spans="1:32">
      <c r="A16" s="277"/>
    </row>
    <row r="17" spans="1:7">
      <c r="A17" s="277"/>
    </row>
    <row r="18" spans="1:7">
      <c r="A18" s="277"/>
      <c r="B18" s="307"/>
      <c r="C18" s="307"/>
      <c r="D18" s="307"/>
      <c r="E18" s="307"/>
    </row>
    <row r="19" spans="1:7" ht="13.75" customHeight="1">
      <c r="A19" s="277" t="s">
        <v>613</v>
      </c>
      <c r="B19" s="307"/>
      <c r="C19" s="307"/>
      <c r="D19" s="307"/>
      <c r="E19" s="307"/>
    </row>
    <row r="20" spans="1:7">
      <c r="A20" s="277"/>
      <c r="B20" s="307"/>
      <c r="C20" s="307"/>
      <c r="D20" s="307"/>
      <c r="E20" s="307"/>
      <c r="F20" s="115" t="s">
        <v>16</v>
      </c>
    </row>
    <row r="21" spans="1:7">
      <c r="A21" s="309" t="s">
        <v>420</v>
      </c>
      <c r="B21" s="310" t="s">
        <v>418</v>
      </c>
      <c r="C21" s="310" t="s">
        <v>419</v>
      </c>
      <c r="D21" s="310" t="s">
        <v>416</v>
      </c>
      <c r="E21" s="307"/>
      <c r="F21" s="307" t="s">
        <v>465</v>
      </c>
      <c r="G21" s="307" t="s">
        <v>466</v>
      </c>
    </row>
    <row r="22" spans="1:7">
      <c r="A22" s="311" t="s">
        <v>614</v>
      </c>
      <c r="B22" s="293">
        <v>9869</v>
      </c>
      <c r="C22" s="293">
        <v>10030</v>
      </c>
      <c r="D22" s="293">
        <v>19899</v>
      </c>
      <c r="E22" s="307"/>
      <c r="F22" s="308">
        <f>B22/B34</f>
        <v>3.6066556299861496E-2</v>
      </c>
      <c r="G22" s="308">
        <f>C22/C34</f>
        <v>3.7352480048264025E-2</v>
      </c>
    </row>
    <row r="23" spans="1:7">
      <c r="A23" s="311" t="s">
        <v>615</v>
      </c>
      <c r="B23" s="293">
        <v>19148</v>
      </c>
      <c r="C23" s="293">
        <v>17271</v>
      </c>
      <c r="D23" s="293">
        <v>36419</v>
      </c>
      <c r="E23" s="307"/>
      <c r="F23" s="308">
        <f t="shared" ref="F23:G29" si="2">B23/B35</f>
        <v>6.6906132945714764E-2</v>
      </c>
      <c r="G23" s="308">
        <f t="shared" si="2"/>
        <v>6.3114158021100181E-2</v>
      </c>
    </row>
    <row r="24" spans="1:7">
      <c r="A24" s="311" t="s">
        <v>616</v>
      </c>
      <c r="B24" s="293">
        <v>35331</v>
      </c>
      <c r="C24" s="293">
        <v>25961</v>
      </c>
      <c r="D24" s="293">
        <v>61292</v>
      </c>
      <c r="E24" s="307"/>
      <c r="F24" s="308">
        <f t="shared" si="2"/>
        <v>0.14517699751402216</v>
      </c>
      <c r="G24" s="308">
        <f t="shared" si="2"/>
        <v>0.11440394140769597</v>
      </c>
    </row>
    <row r="25" spans="1:7">
      <c r="A25" s="311" t="s">
        <v>617</v>
      </c>
      <c r="B25" s="293">
        <v>53554</v>
      </c>
      <c r="C25" s="293">
        <v>31210</v>
      </c>
      <c r="D25" s="293">
        <v>84764</v>
      </c>
      <c r="E25" s="307"/>
      <c r="F25" s="308">
        <f t="shared" si="2"/>
        <v>0.32995902775638458</v>
      </c>
      <c r="G25" s="308">
        <f t="shared" si="2"/>
        <v>0.23222071757020193</v>
      </c>
    </row>
    <row r="26" spans="1:7">
      <c r="A26" s="311" t="s">
        <v>618</v>
      </c>
      <c r="B26" s="293">
        <v>65297</v>
      </c>
      <c r="C26" s="293">
        <v>31853</v>
      </c>
      <c r="D26" s="293">
        <v>97150</v>
      </c>
      <c r="E26" s="307"/>
      <c r="F26" s="308">
        <f t="shared" si="2"/>
        <v>0.60378562313908979</v>
      </c>
      <c r="G26" s="308">
        <f t="shared" si="2"/>
        <v>0.43332108993456586</v>
      </c>
    </row>
    <row r="27" spans="1:7">
      <c r="A27" s="311" t="s">
        <v>619</v>
      </c>
      <c r="B27" s="293">
        <v>50580</v>
      </c>
      <c r="C27" s="293">
        <v>21050</v>
      </c>
      <c r="D27" s="293">
        <v>71630</v>
      </c>
      <c r="E27" s="307"/>
      <c r="F27" s="308">
        <f t="shared" si="2"/>
        <v>0.81956056776200659</v>
      </c>
      <c r="G27" s="308">
        <f t="shared" si="2"/>
        <v>0.67117303829353059</v>
      </c>
    </row>
    <row r="28" spans="1:7">
      <c r="A28" s="311" t="s">
        <v>620</v>
      </c>
      <c r="B28" s="293">
        <v>21917</v>
      </c>
      <c r="C28" s="293">
        <v>6890</v>
      </c>
      <c r="D28" s="293">
        <v>28807</v>
      </c>
      <c r="E28" s="307"/>
      <c r="F28" s="308">
        <f t="shared" si="2"/>
        <v>0.90633529071209995</v>
      </c>
      <c r="G28" s="308">
        <f t="shared" si="2"/>
        <v>0.83102158967555184</v>
      </c>
    </row>
    <row r="29" spans="1:7">
      <c r="A29" s="311" t="s">
        <v>417</v>
      </c>
      <c r="B29" s="293">
        <v>255696</v>
      </c>
      <c r="C29" s="293">
        <v>144265</v>
      </c>
      <c r="D29" s="293">
        <v>399961</v>
      </c>
      <c r="E29" s="307"/>
      <c r="F29" s="308">
        <f t="shared" si="2"/>
        <v>0.22051522199770771</v>
      </c>
      <c r="G29" s="308">
        <f t="shared" si="2"/>
        <v>0.14190162837934206</v>
      </c>
    </row>
    <row r="30" spans="1:7">
      <c r="A30" s="277"/>
      <c r="B30" s="307"/>
      <c r="C30" s="307"/>
      <c r="D30" s="307"/>
      <c r="E30" s="307"/>
    </row>
    <row r="31" spans="1:7" ht="13.75" customHeight="1">
      <c r="A31" s="277" t="s">
        <v>621</v>
      </c>
      <c r="B31" s="307"/>
      <c r="C31" s="307"/>
      <c r="D31" s="307"/>
      <c r="E31" s="307"/>
    </row>
    <row r="32" spans="1:7">
      <c r="A32" s="277"/>
      <c r="B32" s="307"/>
      <c r="C32" s="307"/>
      <c r="D32" s="307"/>
      <c r="E32" s="307"/>
    </row>
    <row r="33" spans="1:29">
      <c r="A33" s="309"/>
      <c r="B33" s="310" t="s">
        <v>465</v>
      </c>
      <c r="C33" s="310" t="s">
        <v>466</v>
      </c>
      <c r="D33" s="310" t="s">
        <v>416</v>
      </c>
      <c r="E33" s="307"/>
    </row>
    <row r="34" spans="1:29">
      <c r="A34" s="311" t="s">
        <v>614</v>
      </c>
      <c r="B34" s="293">
        <v>273633</v>
      </c>
      <c r="C34" s="293">
        <v>268523</v>
      </c>
      <c r="D34" s="293">
        <v>542156</v>
      </c>
      <c r="E34" s="307"/>
    </row>
    <row r="35" spans="1:29">
      <c r="A35" s="311" t="s">
        <v>615</v>
      </c>
      <c r="B35" s="293">
        <v>286192</v>
      </c>
      <c r="C35" s="293">
        <v>273647</v>
      </c>
      <c r="D35" s="293">
        <v>559839</v>
      </c>
      <c r="E35" s="307"/>
    </row>
    <row r="36" spans="1:29">
      <c r="A36" s="311" t="s">
        <v>616</v>
      </c>
      <c r="B36" s="293">
        <v>243365</v>
      </c>
      <c r="C36" s="293">
        <v>226924</v>
      </c>
      <c r="D36" s="293">
        <v>470289</v>
      </c>
      <c r="E36" s="307"/>
      <c r="Y36" s="115">
        <f t="shared" ref="Y36:Y45" si="3">A43</f>
        <v>0</v>
      </c>
      <c r="Z36" s="345" t="s">
        <v>637</v>
      </c>
      <c r="AA36" s="345"/>
      <c r="AB36" s="345" t="s">
        <v>636</v>
      </c>
      <c r="AC36" s="345"/>
    </row>
    <row r="37" spans="1:29">
      <c r="A37" s="311" t="s">
        <v>617</v>
      </c>
      <c r="B37" s="293">
        <v>162305</v>
      </c>
      <c r="C37" s="293">
        <v>134398</v>
      </c>
      <c r="D37" s="293">
        <v>296703</v>
      </c>
      <c r="E37" s="307"/>
      <c r="Y37" s="115">
        <f t="shared" si="3"/>
        <v>0</v>
      </c>
      <c r="Z37" s="115" t="s">
        <v>638</v>
      </c>
      <c r="AA37" s="115" t="s">
        <v>639</v>
      </c>
      <c r="AB37" s="115" t="s">
        <v>638</v>
      </c>
      <c r="AC37" s="115" t="s">
        <v>639</v>
      </c>
    </row>
    <row r="38" spans="1:29">
      <c r="A38" s="311" t="s">
        <v>618</v>
      </c>
      <c r="B38" s="293">
        <v>108146</v>
      </c>
      <c r="C38" s="293">
        <v>73509</v>
      </c>
      <c r="D38" s="293">
        <v>181655</v>
      </c>
      <c r="E38" s="307"/>
      <c r="Y38" s="311" t="s">
        <v>644</v>
      </c>
      <c r="Z38" s="115">
        <f t="shared" ref="Z38:Z45" si="4">B45</f>
        <v>-9869</v>
      </c>
      <c r="AA38" s="115">
        <f t="shared" ref="AA38:AA45" si="5">C45</f>
        <v>-263764</v>
      </c>
      <c r="AB38" s="115">
        <f t="shared" ref="AB38:AB45" si="6">D45</f>
        <v>10030</v>
      </c>
      <c r="AC38" s="115">
        <f t="shared" ref="AC38:AC45" si="7">E45</f>
        <v>258493</v>
      </c>
    </row>
    <row r="39" spans="1:29">
      <c r="A39" s="311" t="s">
        <v>619</v>
      </c>
      <c r="B39" s="293">
        <v>61716</v>
      </c>
      <c r="C39" s="293">
        <v>31363</v>
      </c>
      <c r="D39" s="293">
        <v>93079</v>
      </c>
      <c r="E39" s="307"/>
      <c r="Y39" s="311" t="s">
        <v>645</v>
      </c>
      <c r="Z39" s="115">
        <f t="shared" si="4"/>
        <v>-19148</v>
      </c>
      <c r="AA39" s="115">
        <f t="shared" si="5"/>
        <v>-267044</v>
      </c>
      <c r="AB39" s="115">
        <f t="shared" si="6"/>
        <v>17271</v>
      </c>
      <c r="AC39" s="115">
        <f t="shared" si="7"/>
        <v>256376</v>
      </c>
    </row>
    <row r="40" spans="1:29">
      <c r="A40" s="311" t="s">
        <v>620</v>
      </c>
      <c r="B40" s="293">
        <v>24182</v>
      </c>
      <c r="C40" s="293">
        <v>8291</v>
      </c>
      <c r="D40" s="293">
        <v>32473</v>
      </c>
      <c r="E40" s="307"/>
      <c r="Y40" s="311" t="s">
        <v>646</v>
      </c>
      <c r="Z40" s="115">
        <f t="shared" si="4"/>
        <v>-35331</v>
      </c>
      <c r="AA40" s="115">
        <f t="shared" si="5"/>
        <v>-208034</v>
      </c>
      <c r="AB40" s="115">
        <f t="shared" si="6"/>
        <v>25961</v>
      </c>
      <c r="AC40" s="115">
        <f t="shared" si="7"/>
        <v>200963</v>
      </c>
    </row>
    <row r="41" spans="1:29">
      <c r="A41" s="311" t="s">
        <v>417</v>
      </c>
      <c r="B41" s="293">
        <v>1159539</v>
      </c>
      <c r="C41" s="293">
        <v>1016655</v>
      </c>
      <c r="D41" s="293">
        <v>2176194</v>
      </c>
      <c r="E41" s="307"/>
      <c r="Y41" s="311" t="s">
        <v>647</v>
      </c>
      <c r="Z41" s="115">
        <f t="shared" si="4"/>
        <v>-53554</v>
      </c>
      <c r="AA41" s="115">
        <f t="shared" si="5"/>
        <v>-108751</v>
      </c>
      <c r="AB41" s="115">
        <f t="shared" si="6"/>
        <v>31210</v>
      </c>
      <c r="AC41" s="115">
        <f t="shared" si="7"/>
        <v>103188</v>
      </c>
    </row>
    <row r="42" spans="1:29">
      <c r="Y42" s="311" t="s">
        <v>648</v>
      </c>
      <c r="Z42" s="115">
        <f t="shared" si="4"/>
        <v>-65297</v>
      </c>
      <c r="AA42" s="115">
        <f t="shared" si="5"/>
        <v>-42849</v>
      </c>
      <c r="AB42" s="115">
        <f t="shared" si="6"/>
        <v>31853</v>
      </c>
      <c r="AC42" s="115">
        <f t="shared" si="7"/>
        <v>41656</v>
      </c>
    </row>
    <row r="43" spans="1:29">
      <c r="B43" s="346" t="s">
        <v>418</v>
      </c>
      <c r="C43" s="346"/>
      <c r="D43" s="346" t="s">
        <v>419</v>
      </c>
      <c r="E43" s="346"/>
      <c r="Y43" s="311" t="s">
        <v>649</v>
      </c>
      <c r="Z43" s="115">
        <f t="shared" si="4"/>
        <v>-50580</v>
      </c>
      <c r="AA43" s="115">
        <f t="shared" si="5"/>
        <v>-11136</v>
      </c>
      <c r="AB43" s="115">
        <f t="shared" si="6"/>
        <v>21050</v>
      </c>
      <c r="AC43" s="115">
        <f t="shared" si="7"/>
        <v>10313</v>
      </c>
    </row>
    <row r="44" spans="1:29">
      <c r="A44" s="277"/>
      <c r="B44" s="277" t="s">
        <v>622</v>
      </c>
      <c r="C44" s="277" t="s">
        <v>623</v>
      </c>
      <c r="D44" s="277" t="s">
        <v>622</v>
      </c>
      <c r="E44" s="277" t="s">
        <v>623</v>
      </c>
      <c r="Y44" s="311" t="s">
        <v>650</v>
      </c>
      <c r="Z44" s="115">
        <f t="shared" si="4"/>
        <v>-21917</v>
      </c>
      <c r="AA44" s="115">
        <f t="shared" si="5"/>
        <v>-2265</v>
      </c>
      <c r="AB44" s="115">
        <f t="shared" si="6"/>
        <v>6890</v>
      </c>
      <c r="AC44" s="115">
        <f t="shared" si="7"/>
        <v>1401</v>
      </c>
    </row>
    <row r="45" spans="1:29">
      <c r="A45" s="277" t="s">
        <v>614</v>
      </c>
      <c r="B45" s="307">
        <f>-B22</f>
        <v>-9869</v>
      </c>
      <c r="C45" s="307">
        <f>-B34-B45</f>
        <v>-263764</v>
      </c>
      <c r="D45" s="307">
        <f>C22</f>
        <v>10030</v>
      </c>
      <c r="E45" s="307">
        <f>C34-D45</f>
        <v>258493</v>
      </c>
      <c r="Y45" s="115" t="str">
        <f t="shared" si="3"/>
        <v>Samtliga</v>
      </c>
      <c r="Z45" s="115">
        <f t="shared" si="4"/>
        <v>-255696</v>
      </c>
      <c r="AA45" s="115">
        <f t="shared" si="5"/>
        <v>-903843</v>
      </c>
      <c r="AB45" s="115">
        <f t="shared" si="6"/>
        <v>144265</v>
      </c>
      <c r="AC45" s="115">
        <f t="shared" si="7"/>
        <v>872390</v>
      </c>
    </row>
    <row r="46" spans="1:29">
      <c r="A46" s="277" t="s">
        <v>615</v>
      </c>
      <c r="B46" s="307">
        <f>-B23</f>
        <v>-19148</v>
      </c>
      <c r="C46" s="307">
        <f>-B35-B46</f>
        <v>-267044</v>
      </c>
      <c r="D46" s="307">
        <f t="shared" ref="D46:D52" si="8">C23</f>
        <v>17271</v>
      </c>
      <c r="E46" s="307">
        <f t="shared" ref="E46:E52" si="9">C35-D46</f>
        <v>256376</v>
      </c>
    </row>
    <row r="47" spans="1:29">
      <c r="A47" s="277" t="s">
        <v>616</v>
      </c>
      <c r="B47" s="307">
        <f t="shared" ref="B47:B52" si="10">-B24</f>
        <v>-35331</v>
      </c>
      <c r="C47" s="307">
        <f t="shared" ref="C47:C52" si="11">-B36-B47</f>
        <v>-208034</v>
      </c>
      <c r="D47" s="307">
        <f t="shared" si="8"/>
        <v>25961</v>
      </c>
      <c r="E47" s="307">
        <f t="shared" si="9"/>
        <v>200963</v>
      </c>
    </row>
    <row r="48" spans="1:29">
      <c r="A48" s="277" t="s">
        <v>617</v>
      </c>
      <c r="B48" s="307">
        <f>-B25</f>
        <v>-53554</v>
      </c>
      <c r="C48" s="307">
        <f>-B37-B48</f>
        <v>-108751</v>
      </c>
      <c r="D48" s="307">
        <f t="shared" si="8"/>
        <v>31210</v>
      </c>
      <c r="E48" s="307">
        <f t="shared" si="9"/>
        <v>103188</v>
      </c>
    </row>
    <row r="49" spans="1:6">
      <c r="A49" s="277" t="s">
        <v>618</v>
      </c>
      <c r="B49" s="307">
        <f t="shared" si="10"/>
        <v>-65297</v>
      </c>
      <c r="C49" s="307">
        <f t="shared" si="11"/>
        <v>-42849</v>
      </c>
      <c r="D49" s="307">
        <f t="shared" si="8"/>
        <v>31853</v>
      </c>
      <c r="E49" s="307">
        <f t="shared" si="9"/>
        <v>41656</v>
      </c>
    </row>
    <row r="50" spans="1:6">
      <c r="A50" s="277" t="s">
        <v>619</v>
      </c>
      <c r="B50" s="307">
        <f t="shared" si="10"/>
        <v>-50580</v>
      </c>
      <c r="C50" s="307">
        <f t="shared" si="11"/>
        <v>-11136</v>
      </c>
      <c r="D50" s="307">
        <f t="shared" si="8"/>
        <v>21050</v>
      </c>
      <c r="E50" s="307">
        <f t="shared" si="9"/>
        <v>10313</v>
      </c>
    </row>
    <row r="51" spans="1:6">
      <c r="A51" s="277" t="s">
        <v>620</v>
      </c>
      <c r="B51" s="307">
        <f t="shared" si="10"/>
        <v>-21917</v>
      </c>
      <c r="C51" s="307">
        <f t="shared" si="11"/>
        <v>-2265</v>
      </c>
      <c r="D51" s="307">
        <f t="shared" si="8"/>
        <v>6890</v>
      </c>
      <c r="E51" s="307">
        <f t="shared" si="9"/>
        <v>1401</v>
      </c>
    </row>
    <row r="52" spans="1:6">
      <c r="A52" s="277" t="s">
        <v>417</v>
      </c>
      <c r="B52" s="307">
        <f t="shared" si="10"/>
        <v>-255696</v>
      </c>
      <c r="C52" s="307">
        <f t="shared" si="11"/>
        <v>-903843</v>
      </c>
      <c r="D52" s="307">
        <f t="shared" si="8"/>
        <v>144265</v>
      </c>
      <c r="E52" s="307">
        <f t="shared" si="9"/>
        <v>872390</v>
      </c>
    </row>
    <row r="58" spans="1:6" ht="14" thickBot="1"/>
    <row r="59" spans="1:6" ht="14" thickTop="1">
      <c r="A59" s="336" t="s">
        <v>420</v>
      </c>
      <c r="C59" s="342">
        <v>2020</v>
      </c>
      <c r="D59" s="342"/>
      <c r="E59" s="342">
        <v>2020</v>
      </c>
      <c r="F59" s="342"/>
    </row>
    <row r="60" spans="1:6">
      <c r="A60" s="341"/>
      <c r="C60" s="292" t="s">
        <v>418</v>
      </c>
      <c r="D60" s="292" t="s">
        <v>419</v>
      </c>
      <c r="E60" s="292" t="s">
        <v>637</v>
      </c>
      <c r="F60" s="292" t="s">
        <v>636</v>
      </c>
    </row>
    <row r="61" spans="1:6" ht="14">
      <c r="A61" s="265" t="s">
        <v>93</v>
      </c>
      <c r="B61" s="265" t="s">
        <v>625</v>
      </c>
      <c r="C61" s="267">
        <f>'10. Insatser över år'!N30</f>
        <v>173504</v>
      </c>
      <c r="D61" s="267">
        <f>'10. Insatser över år'!O30</f>
        <v>91127</v>
      </c>
      <c r="E61" s="267">
        <v>173504</v>
      </c>
      <c r="F61" s="267">
        <v>91127</v>
      </c>
    </row>
    <row r="62" spans="1:6" ht="14">
      <c r="A62" s="265" t="s">
        <v>624</v>
      </c>
      <c r="B62" s="265" t="s">
        <v>626</v>
      </c>
      <c r="C62" s="267">
        <f>'10. Insatser över år'!N31</f>
        <v>147482</v>
      </c>
      <c r="D62" s="267">
        <f>'10. Insatser över år'!O31</f>
        <v>87216</v>
      </c>
      <c r="E62" s="267">
        <v>147482</v>
      </c>
      <c r="F62" s="267">
        <v>87216</v>
      </c>
    </row>
    <row r="63" spans="1:6" ht="14">
      <c r="A63" s="265" t="s">
        <v>478</v>
      </c>
      <c r="B63" s="265" t="s">
        <v>627</v>
      </c>
      <c r="C63" s="267">
        <f>'10. Insatser över år'!N33</f>
        <v>70184</v>
      </c>
      <c r="D63" s="267">
        <f>'10. Insatser över år'!O33</f>
        <v>37423</v>
      </c>
      <c r="E63" s="267">
        <v>70184</v>
      </c>
      <c r="F63" s="267">
        <v>37423</v>
      </c>
    </row>
    <row r="64" spans="1:6" ht="14">
      <c r="A64" s="265" t="s">
        <v>97</v>
      </c>
      <c r="B64" s="265" t="s">
        <v>628</v>
      </c>
      <c r="C64" s="267">
        <f>'10. Insatser över år'!N34</f>
        <v>45525</v>
      </c>
      <c r="D64" s="267">
        <f>'10. Insatser över år'!O34</f>
        <v>28016</v>
      </c>
      <c r="E64" s="267">
        <v>45525</v>
      </c>
      <c r="F64" s="267">
        <v>28016</v>
      </c>
    </row>
    <row r="65" spans="1:6" ht="14">
      <c r="A65" s="265" t="s">
        <v>425</v>
      </c>
      <c r="B65" s="265" t="s">
        <v>629</v>
      </c>
      <c r="C65" s="267">
        <f>'10. Insatser över år'!N35</f>
        <v>27053</v>
      </c>
      <c r="D65" s="267">
        <f>'10. Insatser över år'!O35</f>
        <v>12609</v>
      </c>
      <c r="E65" s="267">
        <v>27053</v>
      </c>
      <c r="F65" s="267">
        <v>12609</v>
      </c>
    </row>
    <row r="66" spans="1:6" ht="14">
      <c r="A66" s="265" t="s">
        <v>88</v>
      </c>
      <c r="B66" s="265" t="s">
        <v>630</v>
      </c>
      <c r="C66" s="267">
        <f>'10. Insatser över år'!N36</f>
        <v>17623</v>
      </c>
      <c r="D66" s="267">
        <f>'10. Insatser över år'!O36</f>
        <v>16560</v>
      </c>
      <c r="E66" s="267">
        <v>17623</v>
      </c>
      <c r="F66" s="267">
        <v>16560</v>
      </c>
    </row>
    <row r="67" spans="1:6" ht="14">
      <c r="A67" s="265" t="s">
        <v>84</v>
      </c>
      <c r="B67" s="265" t="s">
        <v>631</v>
      </c>
      <c r="C67" s="267">
        <f>'10. Insatser över år'!N37</f>
        <v>8456</v>
      </c>
      <c r="D67" s="267">
        <f>'10. Insatser över år'!O37</f>
        <v>6443</v>
      </c>
      <c r="E67" s="267">
        <v>8456</v>
      </c>
      <c r="F67" s="267">
        <v>6443</v>
      </c>
    </row>
    <row r="68" spans="1:6" ht="14">
      <c r="A68" s="265" t="s">
        <v>431</v>
      </c>
      <c r="B68" s="265" t="s">
        <v>632</v>
      </c>
      <c r="C68" s="267">
        <f>'10. Insatser över år'!N38</f>
        <v>4742</v>
      </c>
      <c r="D68" s="267">
        <f>'10. Insatser över år'!O38</f>
        <v>7492</v>
      </c>
      <c r="E68" s="267">
        <v>4742</v>
      </c>
      <c r="F68" s="267">
        <v>7492</v>
      </c>
    </row>
    <row r="69" spans="1:6" ht="14">
      <c r="A69" s="265" t="s">
        <v>83</v>
      </c>
      <c r="B69" s="265" t="s">
        <v>633</v>
      </c>
      <c r="C69" s="267">
        <f>'10. Insatser över år'!N39</f>
        <v>2490</v>
      </c>
      <c r="D69" s="267">
        <f>'10. Insatser över år'!O39</f>
        <v>1934</v>
      </c>
      <c r="E69" s="267">
        <v>2490</v>
      </c>
      <c r="F69" s="267">
        <v>1934</v>
      </c>
    </row>
    <row r="70" spans="1:6" ht="14">
      <c r="A70" s="268" t="s">
        <v>424</v>
      </c>
      <c r="B70" s="268" t="s">
        <v>634</v>
      </c>
      <c r="C70" s="267">
        <f>'10. Insatser över år'!N40</f>
        <v>1453</v>
      </c>
      <c r="D70" s="267">
        <f>'10. Insatser över år'!O40</f>
        <v>859</v>
      </c>
      <c r="E70" s="267">
        <v>1453</v>
      </c>
      <c r="F70" s="267">
        <v>859</v>
      </c>
    </row>
    <row r="71" spans="1:6" ht="14">
      <c r="A71" s="268" t="s">
        <v>423</v>
      </c>
      <c r="B71" s="268" t="s">
        <v>635</v>
      </c>
      <c r="C71" s="267">
        <f>'10. Insatser över år'!N41</f>
        <v>2631</v>
      </c>
      <c r="D71" s="267">
        <f>'10. Insatser över år'!O41</f>
        <v>1637</v>
      </c>
      <c r="E71" s="267">
        <v>2631</v>
      </c>
      <c r="F71" s="267">
        <v>1637</v>
      </c>
    </row>
    <row r="72" spans="1:6">
      <c r="A72" s="163" t="s">
        <v>416</v>
      </c>
      <c r="C72" s="163">
        <f>'10. Insatser över år'!N42</f>
        <v>255653</v>
      </c>
      <c r="D72" s="163">
        <f>'10. Insatser över år'!O42</f>
        <v>144238</v>
      </c>
      <c r="E72" s="163">
        <v>255653</v>
      </c>
      <c r="F72" s="163">
        <v>144238</v>
      </c>
    </row>
    <row r="73" spans="1:6">
      <c r="A73" s="163" t="s">
        <v>504</v>
      </c>
      <c r="C73" s="163">
        <v>1159539</v>
      </c>
      <c r="D73" s="163">
        <v>1016655</v>
      </c>
      <c r="E73" s="163">
        <v>1159539</v>
      </c>
      <c r="F73" s="163">
        <v>1016655</v>
      </c>
    </row>
    <row r="74" spans="1:6" ht="14" thickBot="1">
      <c r="A74" s="164" t="s">
        <v>577</v>
      </c>
      <c r="C74" s="270">
        <f t="shared" ref="C74:D74" si="12">100*(C72/C73)</f>
        <v>22.047813829461536</v>
      </c>
      <c r="D74" s="270">
        <f t="shared" si="12"/>
        <v>14.187507069753261</v>
      </c>
      <c r="E74" s="270">
        <v>22.047813829461536</v>
      </c>
      <c r="F74" s="270">
        <v>14.187507069753261</v>
      </c>
    </row>
    <row r="75" spans="1:6" ht="14" thickTop="1"/>
  </sheetData>
  <mergeCells count="7">
    <mergeCell ref="Z36:AA36"/>
    <mergeCell ref="AB36:AC36"/>
    <mergeCell ref="B43:C43"/>
    <mergeCell ref="D43:E43"/>
    <mergeCell ref="A59:A60"/>
    <mergeCell ref="C59:D59"/>
    <mergeCell ref="E59:F59"/>
  </mergeCells>
  <conditionalFormatting sqref="B5:H5">
    <cfRule type="colorScale" priority="5">
      <colorScale>
        <cfvo type="min"/>
        <cfvo type="percentile" val="50"/>
        <cfvo type="max"/>
        <color rgb="FF63BE7B"/>
        <color rgb="FFFFEB84"/>
        <color rgb="FFF8696B"/>
      </colorScale>
    </cfRule>
  </conditionalFormatting>
  <conditionalFormatting sqref="B4:H4">
    <cfRule type="colorScale" priority="4">
      <colorScale>
        <cfvo type="min"/>
        <cfvo type="percentile" val="50"/>
        <cfvo type="max"/>
        <color rgb="FF63BE7B"/>
        <color rgb="FFFFEB84"/>
        <color rgb="FFF8696B"/>
      </colorScale>
    </cfRule>
  </conditionalFormatting>
  <conditionalFormatting sqref="B3:H3">
    <cfRule type="colorScale" priority="3">
      <colorScale>
        <cfvo type="min"/>
        <cfvo type="percentile" val="50"/>
        <cfvo type="max"/>
        <color rgb="FF63BE7B"/>
        <color rgb="FFFFEB84"/>
        <color rgb="FFF8696B"/>
      </colorScale>
    </cfRule>
  </conditionalFormatting>
  <conditionalFormatting sqref="B6:H6">
    <cfRule type="colorScale" priority="2">
      <colorScale>
        <cfvo type="min"/>
        <cfvo type="percentile" val="50"/>
        <cfvo type="max"/>
        <color rgb="FF63BE7B"/>
        <color rgb="FFFFEB84"/>
        <color rgb="FFF8696B"/>
      </colorScale>
    </cfRule>
  </conditionalFormatting>
  <conditionalFormatting sqref="B7:H7">
    <cfRule type="colorScale" priority="1">
      <colorScale>
        <cfvo type="min"/>
        <cfvo type="percentile" val="50"/>
        <cfvo type="max"/>
        <color rgb="FF63BE7B"/>
        <color rgb="FFFFEB84"/>
        <color rgb="FFF8696B"/>
      </colorScale>
    </cfRule>
  </conditionalFormatting>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0"/>
  <sheetViews>
    <sheetView workbookViewId="0">
      <selection activeCell="N26" sqref="N26"/>
    </sheetView>
  </sheetViews>
  <sheetFormatPr defaultRowHeight="13.5"/>
  <cols>
    <col min="1" max="1" width="15.6640625" customWidth="1"/>
  </cols>
  <sheetData>
    <row r="1" spans="1:15" ht="14">
      <c r="A1" s="347" t="s">
        <v>610</v>
      </c>
      <c r="B1" s="348"/>
      <c r="C1" s="348"/>
      <c r="D1" s="348"/>
      <c r="E1" s="348"/>
      <c r="F1" s="348"/>
      <c r="G1" s="348"/>
      <c r="H1" s="348"/>
      <c r="I1" s="348"/>
      <c r="J1" s="348"/>
      <c r="K1" s="348"/>
      <c r="L1" s="348"/>
      <c r="M1" s="348"/>
      <c r="N1" s="348"/>
      <c r="O1" s="348"/>
    </row>
    <row r="2" spans="1:15">
      <c r="A2" s="300"/>
      <c r="B2" s="300"/>
      <c r="C2" s="300"/>
      <c r="D2" s="300"/>
      <c r="E2" s="300"/>
      <c r="F2" s="300"/>
      <c r="G2" s="300"/>
      <c r="H2" s="300"/>
      <c r="I2" s="300"/>
      <c r="J2" s="300"/>
      <c r="K2" s="300"/>
      <c r="L2" s="300"/>
      <c r="M2" s="300"/>
      <c r="N2" s="300"/>
      <c r="O2" s="300"/>
    </row>
    <row r="3" spans="1:15">
      <c r="A3" s="301"/>
      <c r="B3" s="302" t="s">
        <v>596</v>
      </c>
      <c r="C3" s="302" t="s">
        <v>597</v>
      </c>
      <c r="D3" s="302" t="s">
        <v>598</v>
      </c>
      <c r="E3" s="302" t="s">
        <v>599</v>
      </c>
      <c r="F3" s="302" t="s">
        <v>600</v>
      </c>
      <c r="G3" s="302" t="s">
        <v>601</v>
      </c>
      <c r="H3" s="302" t="s">
        <v>602</v>
      </c>
      <c r="I3" s="302" t="s">
        <v>603</v>
      </c>
      <c r="J3" s="302" t="s">
        <v>604</v>
      </c>
      <c r="K3" s="302" t="s">
        <v>605</v>
      </c>
      <c r="L3" s="302" t="s">
        <v>606</v>
      </c>
      <c r="M3" s="302" t="s">
        <v>607</v>
      </c>
      <c r="N3" s="300"/>
      <c r="O3" s="300"/>
    </row>
    <row r="4" spans="1:15">
      <c r="A4" s="303">
        <v>2014</v>
      </c>
      <c r="B4" s="304">
        <v>81081</v>
      </c>
      <c r="C4" s="304">
        <v>81157</v>
      </c>
      <c r="D4" s="304">
        <v>81528</v>
      </c>
      <c r="E4" s="304">
        <v>81392</v>
      </c>
      <c r="F4" s="304">
        <v>81085</v>
      </c>
      <c r="G4" s="304">
        <v>82075</v>
      </c>
      <c r="H4" s="304">
        <v>82201</v>
      </c>
      <c r="I4" s="304">
        <v>81955</v>
      </c>
      <c r="J4" s="304">
        <v>82204</v>
      </c>
      <c r="K4" s="304">
        <v>81949</v>
      </c>
      <c r="L4" s="304">
        <v>81969</v>
      </c>
      <c r="M4" s="304">
        <v>81573</v>
      </c>
      <c r="N4" s="300"/>
      <c r="O4" s="300"/>
    </row>
    <row r="5" spans="1:15">
      <c r="A5" s="303">
        <v>2015</v>
      </c>
      <c r="B5" s="304">
        <v>81244</v>
      </c>
      <c r="C5" s="304">
        <v>81233</v>
      </c>
      <c r="D5" s="304">
        <v>81247</v>
      </c>
      <c r="E5" s="304">
        <v>81314</v>
      </c>
      <c r="F5" s="304">
        <v>81549</v>
      </c>
      <c r="G5" s="304">
        <v>81953</v>
      </c>
      <c r="H5" s="304">
        <v>82256</v>
      </c>
      <c r="I5" s="304">
        <v>82197</v>
      </c>
      <c r="J5" s="304">
        <v>82308</v>
      </c>
      <c r="K5" s="304">
        <v>82283</v>
      </c>
      <c r="L5" s="304">
        <v>82454</v>
      </c>
      <c r="M5" s="304">
        <v>82271</v>
      </c>
      <c r="N5" s="300"/>
      <c r="O5" s="300"/>
    </row>
    <row r="6" spans="1:15">
      <c r="A6" s="303">
        <v>2016</v>
      </c>
      <c r="B6" s="304">
        <v>83229</v>
      </c>
      <c r="C6" s="304">
        <v>83408</v>
      </c>
      <c r="D6" s="304">
        <v>83354</v>
      </c>
      <c r="E6" s="304">
        <v>83589</v>
      </c>
      <c r="F6" s="304">
        <v>83608</v>
      </c>
      <c r="G6" s="304">
        <v>84087</v>
      </c>
      <c r="H6" s="304">
        <v>83999</v>
      </c>
      <c r="I6" s="304">
        <v>83708</v>
      </c>
      <c r="J6" s="304">
        <v>83698</v>
      </c>
      <c r="K6" s="304">
        <v>83532</v>
      </c>
      <c r="L6" s="304">
        <v>83376</v>
      </c>
      <c r="M6" s="304">
        <v>82889</v>
      </c>
      <c r="N6" s="300"/>
      <c r="O6" s="300"/>
    </row>
    <row r="7" spans="1:15">
      <c r="A7" s="303">
        <v>2017</v>
      </c>
      <c r="B7" s="304">
        <v>82801</v>
      </c>
      <c r="C7" s="304">
        <v>82709</v>
      </c>
      <c r="D7" s="304">
        <v>82683</v>
      </c>
      <c r="E7" s="304">
        <v>82495</v>
      </c>
      <c r="F7" s="304">
        <v>82427</v>
      </c>
      <c r="G7" s="304">
        <v>82785</v>
      </c>
      <c r="H7" s="304">
        <v>83245</v>
      </c>
      <c r="I7" s="304">
        <v>82887</v>
      </c>
      <c r="J7" s="304">
        <v>82853</v>
      </c>
      <c r="K7" s="304">
        <v>83057</v>
      </c>
      <c r="L7" s="304">
        <v>83016</v>
      </c>
      <c r="M7" s="304">
        <v>82426</v>
      </c>
      <c r="N7" s="300"/>
      <c r="O7" s="300"/>
    </row>
    <row r="8" spans="1:15">
      <c r="A8" s="303">
        <v>2018</v>
      </c>
      <c r="B8" s="304">
        <v>82219</v>
      </c>
      <c r="C8" s="304">
        <v>82642</v>
      </c>
      <c r="D8" s="304">
        <v>82160</v>
      </c>
      <c r="E8" s="304">
        <v>82404</v>
      </c>
      <c r="F8" s="304">
        <v>82638</v>
      </c>
      <c r="G8" s="304">
        <v>82718</v>
      </c>
      <c r="H8" s="304">
        <v>82733</v>
      </c>
      <c r="I8" s="304">
        <v>82674</v>
      </c>
      <c r="J8" s="304">
        <v>82697</v>
      </c>
      <c r="K8" s="304">
        <v>82709</v>
      </c>
      <c r="L8" s="304">
        <v>82815</v>
      </c>
      <c r="M8" s="304">
        <v>82180</v>
      </c>
      <c r="N8" s="300"/>
      <c r="O8" s="300"/>
    </row>
    <row r="9" spans="1:15">
      <c r="A9" s="303">
        <v>2019</v>
      </c>
      <c r="B9" s="304">
        <v>82794</v>
      </c>
      <c r="C9" s="304">
        <v>82882</v>
      </c>
      <c r="D9" s="304">
        <v>81383</v>
      </c>
      <c r="E9" s="304">
        <v>82822</v>
      </c>
      <c r="F9" s="304">
        <v>81018</v>
      </c>
      <c r="G9" s="304">
        <v>81142</v>
      </c>
      <c r="H9" s="304">
        <v>81348</v>
      </c>
      <c r="I9" s="304">
        <v>82097</v>
      </c>
      <c r="J9" s="304">
        <v>82591</v>
      </c>
      <c r="K9" s="304">
        <v>82497</v>
      </c>
      <c r="L9" s="304">
        <v>82208</v>
      </c>
      <c r="M9" s="304">
        <v>81875</v>
      </c>
      <c r="N9" s="300"/>
      <c r="O9" s="300"/>
    </row>
    <row r="10" spans="1:15">
      <c r="A10" s="303">
        <v>2020</v>
      </c>
      <c r="B10" s="304">
        <v>82076</v>
      </c>
      <c r="C10" s="304">
        <v>82168</v>
      </c>
      <c r="D10" s="304">
        <v>82042</v>
      </c>
      <c r="E10" s="304">
        <v>79935</v>
      </c>
      <c r="F10" s="304">
        <v>78920</v>
      </c>
      <c r="G10" s="304">
        <v>78634</v>
      </c>
      <c r="H10" s="304">
        <v>78753</v>
      </c>
      <c r="I10" s="304">
        <v>78511</v>
      </c>
      <c r="J10" s="304">
        <v>78802</v>
      </c>
      <c r="K10" s="304">
        <v>78822</v>
      </c>
      <c r="L10" s="304">
        <v>78354</v>
      </c>
      <c r="M10" s="304">
        <v>76661</v>
      </c>
      <c r="N10" s="300"/>
      <c r="O10" s="300"/>
    </row>
  </sheetData>
  <mergeCells count="1">
    <mergeCell ref="A1:O1"/>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
    <tabColor theme="4"/>
  </sheetPr>
  <dimension ref="B4:W49"/>
  <sheetViews>
    <sheetView tabSelected="1" zoomScaleNormal="100" zoomScalePageLayoutView="80" workbookViewId="0"/>
  </sheetViews>
  <sheetFormatPr defaultColWidth="9" defaultRowHeight="11.5"/>
  <cols>
    <col min="1" max="1" width="4.08203125" style="1" customWidth="1"/>
    <col min="2" max="2" width="27.58203125" style="1" customWidth="1"/>
    <col min="3" max="3" width="56.4140625" style="1" customWidth="1"/>
    <col min="4" max="4" width="50.6640625" style="1" customWidth="1"/>
    <col min="5" max="5" width="9" style="1"/>
    <col min="6" max="6" width="45.9140625" style="1" customWidth="1"/>
    <col min="7" max="16384" width="9" style="1"/>
  </cols>
  <sheetData>
    <row r="4" spans="2:6">
      <c r="D4" s="19"/>
    </row>
    <row r="8" spans="2:6" ht="25.5" customHeight="1">
      <c r="B8" s="23" t="s">
        <v>583</v>
      </c>
      <c r="D8" s="33" t="s">
        <v>582</v>
      </c>
    </row>
    <row r="9" spans="2:6" s="19" customFormat="1" ht="25.5" customHeight="1">
      <c r="B9" s="23" t="s">
        <v>14</v>
      </c>
      <c r="C9" s="140" t="s">
        <v>494</v>
      </c>
      <c r="D9" s="88"/>
    </row>
    <row r="10" spans="2:6" ht="38.25" customHeight="1">
      <c r="B10" s="12" t="s">
        <v>5</v>
      </c>
      <c r="F10" s="36"/>
    </row>
    <row r="11" spans="2:6">
      <c r="B11" s="16"/>
    </row>
    <row r="12" spans="2:6" ht="12">
      <c r="B12" s="16" t="s">
        <v>8</v>
      </c>
      <c r="C12" s="14"/>
      <c r="D12" s="18"/>
    </row>
    <row r="13" spans="2:6" ht="12">
      <c r="B13" s="16" t="s">
        <v>468</v>
      </c>
      <c r="C13" s="14"/>
      <c r="D13" s="18"/>
    </row>
    <row r="14" spans="2:6" ht="12">
      <c r="B14" s="16" t="s">
        <v>1</v>
      </c>
      <c r="C14" s="14"/>
      <c r="D14" s="18"/>
    </row>
    <row r="15" spans="2:6" ht="13.5" customHeight="1">
      <c r="B15" s="16" t="s">
        <v>10</v>
      </c>
      <c r="C15" s="14"/>
      <c r="D15" s="18"/>
    </row>
    <row r="16" spans="2:6" ht="13.5" customHeight="1">
      <c r="B16" s="16"/>
      <c r="C16" s="14"/>
      <c r="D16" s="18"/>
    </row>
    <row r="17" spans="2:23" ht="30" customHeight="1">
      <c r="B17" s="312" t="s">
        <v>106</v>
      </c>
      <c r="C17" s="274" t="str">
        <f>'1.Insats per åldersgrupp'!A1</f>
        <v>Tabell 1a. Antal 65 år och äldre med pågående beslut om insats den 31 oktober 2020.  Fördelade efter ålder, kön och insatstyp. Riket.</v>
      </c>
      <c r="D17" s="275" t="str">
        <f>'1.Insats per åldersgrupp'!A2</f>
        <v>Table 1a. Number of individuals receiving services October 31 2020. Distribution by age, sex and type of service. All of Sweden.</v>
      </c>
      <c r="F17" s="36"/>
      <c r="G17" s="36"/>
      <c r="H17" s="36"/>
      <c r="I17" s="36"/>
      <c r="J17" s="36"/>
      <c r="K17" s="36"/>
      <c r="L17" s="36"/>
      <c r="M17" s="36"/>
      <c r="N17" s="36"/>
      <c r="O17" s="36"/>
      <c r="P17" s="36"/>
      <c r="Q17" s="36"/>
    </row>
    <row r="18" spans="2:23" ht="30" customHeight="1">
      <c r="B18" s="312"/>
      <c r="C18" s="274" t="str">
        <f>'1.Insats per åldersgrupp'!A26</f>
        <v>Tabell 1b. Antal 65 år och äldre med pågående beslut om insats under 2020.  Fördelade efter ålder, kön och insatstyp. Riket.</v>
      </c>
      <c r="D18" s="275" t="str">
        <f>'1.Insats per åldersgrupp'!A27</f>
        <v>Table 1b. Number of individuals receiving services during 2019. Distribution by age, gender and type of service. All of Sweden.</v>
      </c>
      <c r="F18" s="36"/>
      <c r="G18" s="36"/>
      <c r="H18" s="36"/>
      <c r="I18" s="36"/>
      <c r="J18" s="36"/>
      <c r="K18" s="36"/>
      <c r="L18" s="36"/>
      <c r="M18" s="36"/>
      <c r="N18" s="36"/>
      <c r="O18" s="36"/>
      <c r="P18" s="36"/>
      <c r="Q18" s="36"/>
    </row>
    <row r="19" spans="2:23" ht="30" customHeight="1">
      <c r="B19" s="312" t="s">
        <v>101</v>
      </c>
      <c r="C19" s="274" t="str">
        <f>'2.Insats per boendeform'!A1</f>
        <v>Tabell 2a. Antal 65 år och äldre i ordinärt boende med pågående beslut om insats den 31 oktober 2020. Fördelande efter ålder, kön, och insatstyp. Riket</v>
      </c>
      <c r="D19" s="263" t="str">
        <f>'2.Insats per boendeform'!A2</f>
        <v>Table 2a. Number of individuals in ordinary housing October 31 2020. Distribution by age, gender and type of service. All of Sweden.</v>
      </c>
      <c r="F19" s="36"/>
      <c r="G19" s="36"/>
      <c r="H19" s="36"/>
      <c r="I19" s="36"/>
      <c r="J19" s="36"/>
      <c r="K19" s="36"/>
      <c r="L19" s="36"/>
      <c r="M19" s="36"/>
      <c r="N19" s="36"/>
    </row>
    <row r="20" spans="2:23" ht="30" customHeight="1">
      <c r="B20" s="312"/>
      <c r="C20" s="274" t="str">
        <f>'2.Insats per boendeform'!A22</f>
        <v>Tabell 2b. Antal 65 år och äldre i särskilt boende och pågående beslut om insats den 31 oktober 2020. Fördelande efter ålder, kön, och insatstyp. Riket.</v>
      </c>
      <c r="D20" s="263" t="str">
        <f>'2.Insats per boendeform'!A23</f>
        <v>Table 2b. Number of individuals in special housing October 31 2020. Distribution by age, gender and type of service. All of Sweden.</v>
      </c>
      <c r="F20" s="36"/>
      <c r="G20" s="36"/>
      <c r="H20" s="36"/>
      <c r="I20" s="36"/>
      <c r="J20" s="36"/>
      <c r="K20" s="36"/>
      <c r="L20" s="36"/>
      <c r="M20" s="36"/>
      <c r="N20" s="36"/>
    </row>
    <row r="21" spans="2:23" ht="30" customHeight="1">
      <c r="B21" s="312"/>
      <c r="C21" s="274" t="str">
        <f>'2.Insats per boendeform'!A35</f>
        <v>Tabell 2c. Antal 65 år och äldre i annat boende med pågående beslut om insats den 31 oktober 2020. Fördelande efter ålder, kön, och insatstyp. Riket</v>
      </c>
      <c r="D21" s="263" t="str">
        <f>'2.Insats per boendeform'!A36</f>
        <v>Table 2c. Number of individuals in other forms of housing October 31 2020. Distribution by age, gender and type of service. All of Sweden.</v>
      </c>
      <c r="F21" s="36"/>
      <c r="G21" s="36"/>
      <c r="H21" s="36"/>
      <c r="I21" s="36"/>
      <c r="J21" s="36"/>
      <c r="K21" s="36"/>
      <c r="L21" s="36"/>
      <c r="M21" s="36"/>
      <c r="N21" s="36"/>
    </row>
    <row r="22" spans="2:23" ht="30" customHeight="1">
      <c r="B22" s="273" t="s">
        <v>107</v>
      </c>
      <c r="C22" s="276" t="str">
        <f>'3.Hemtjänst per kommun'!A1</f>
        <v>Tabell 3. Antal 65 år och äldre med pågående beslut om hemtjänst i ordinärt boende den 31 oktober 2020. Fördelat på åldersgrupp, kön, och kommun.</v>
      </c>
      <c r="D22" s="277" t="str">
        <f>'3.Hemtjänst per kommun'!A2</f>
        <v>Table 3. Number of people with home help services in ordinary housing October 31 2020. By age, gender and municipality.</v>
      </c>
      <c r="F22" s="36"/>
      <c r="G22" s="36"/>
      <c r="H22" s="36"/>
      <c r="I22" s="36"/>
      <c r="J22" s="36"/>
      <c r="K22" s="36"/>
      <c r="L22" s="36"/>
      <c r="M22" s="36"/>
      <c r="N22" s="36"/>
      <c r="O22" s="36"/>
      <c r="P22" s="36"/>
    </row>
    <row r="23" spans="2:23" ht="30" customHeight="1">
      <c r="B23" s="273" t="s">
        <v>102</v>
      </c>
      <c r="C23" s="278" t="str">
        <f>'4.Hemtjänstinsatser per kommun'!A1</f>
        <v>Tabell 4. Antal 65 år och äldre med pågående beslut om hemtjänst i ordinärt boende den 31 oktober 2020. Fördelat på delinsatser och kommun.</v>
      </c>
      <c r="D23" s="277" t="str">
        <f>'4.Hemtjänstinsatser per kommun'!A2</f>
        <v>Table 4. Number of people with home help services in ordinary housing October 31 2020. Distribution by type of service, gender and municipality.</v>
      </c>
      <c r="F23" s="36"/>
      <c r="G23" s="36"/>
      <c r="H23" s="36"/>
      <c r="I23" s="36"/>
      <c r="J23" s="36"/>
      <c r="K23" s="36"/>
      <c r="L23" s="36"/>
      <c r="M23" s="36"/>
      <c r="N23" s="36"/>
      <c r="O23" s="36"/>
      <c r="P23" s="36"/>
    </row>
    <row r="24" spans="2:23" ht="33.65" customHeight="1">
      <c r="B24" s="273" t="s">
        <v>103</v>
      </c>
      <c r="C24" s="278" t="str">
        <f>'5.Hemtjänsttimmar per åldersgrp'!A1</f>
        <v>Tabell 5. Antal 65 år och äldre i ordinärt boende med pågående beslut om hemtjänst den 31 oktober 2020. Fördelat på beviljade hemtjänsttimmar, kön och åldersgrupp. Riket.</v>
      </c>
      <c r="D24" s="277" t="str">
        <f>'5.Hemtjänsttimmar per åldersgrp'!A2</f>
        <v>Table 5. Number of people with home help services in ordinary housing October 31 2020. By number of home help service hours, gender and age. All of Sweden.</v>
      </c>
    </row>
    <row r="25" spans="2:23" ht="30" customHeight="1">
      <c r="B25" s="273" t="s">
        <v>104</v>
      </c>
      <c r="C25" s="276" t="str">
        <f>'6.Hemtjänsttimmar per kommun'!A1</f>
        <v>Tabell 6. Antal 65 år och äldre i ordinärt boende med pågående beslut om hemtjänst den 31 oktober 2020. Fördelat på beviljade hemtjänsttimmar och kommun.</v>
      </c>
      <c r="D25" s="279" t="str">
        <f>'6.Hemtjänsttimmar per kommun'!A2</f>
        <v>Table 6. Number of people with home help services in ordinary housing October 31 2020. By number of home help service hours and municipality.</v>
      </c>
      <c r="F25" s="36"/>
      <c r="G25" s="36"/>
      <c r="H25" s="36"/>
      <c r="I25" s="36"/>
      <c r="J25" s="36"/>
      <c r="K25" s="36"/>
      <c r="L25" s="36"/>
      <c r="M25" s="36"/>
      <c r="N25" s="36"/>
    </row>
    <row r="26" spans="2:23" ht="30" customHeight="1">
      <c r="B26" s="273" t="s">
        <v>105</v>
      </c>
      <c r="C26" s="278" t="str">
        <f>'7.Insats per kommun'!A1</f>
        <v xml:space="preserve">Tabell 7. Antal 65 år och äldre med pågående beslut om insats den 31 oktober 2020 samt under hela år 2020. Fördelat på insats, period, och kommun. </v>
      </c>
      <c r="D26" s="277" t="str">
        <f>'7.Insats per kommun'!A2</f>
        <v>Table 7. Number of individuals receiving services at October 31 2020 and during 2020. Distribution by type of service and municipality.</v>
      </c>
      <c r="F26" s="36"/>
      <c r="G26" s="36"/>
      <c r="H26" s="36"/>
      <c r="I26" s="36"/>
      <c r="J26" s="36"/>
      <c r="K26" s="36"/>
      <c r="L26" s="36"/>
      <c r="M26" s="36"/>
      <c r="N26" s="36"/>
      <c r="O26" s="36"/>
      <c r="P26" s="36"/>
      <c r="Q26" s="36"/>
      <c r="R26" s="36"/>
      <c r="S26" s="36"/>
      <c r="T26" s="36"/>
      <c r="U26" s="36"/>
      <c r="V26" s="36"/>
      <c r="W26" s="36"/>
    </row>
    <row r="27" spans="2:23" ht="30" customHeight="1">
      <c r="B27" s="273" t="s">
        <v>108</v>
      </c>
      <c r="C27" s="276" t="str">
        <f>'8.Särskilt boende per kommun'!A1</f>
        <v>Tabell 8. Antal 65 år och äldre i särskilt boende den 31 oktober 2020. Fördelat på åldersgrupp, kön och kommun.</v>
      </c>
      <c r="D27" s="277" t="str">
        <f>'8.Särskilt boende per kommun'!A2</f>
        <v>Table 8. Number of residents in special housing October 31 2020. By age, gender and municipality.</v>
      </c>
      <c r="F27" s="36"/>
      <c r="G27" s="36"/>
      <c r="H27" s="36"/>
      <c r="I27" s="36"/>
      <c r="J27" s="36"/>
      <c r="K27" s="36"/>
      <c r="L27" s="36"/>
      <c r="M27" s="36"/>
      <c r="N27" s="36"/>
      <c r="O27" s="36"/>
      <c r="P27" s="36"/>
    </row>
    <row r="28" spans="2:23" ht="33.65" customHeight="1">
      <c r="B28" s="273" t="s">
        <v>449</v>
      </c>
      <c r="C28" s="278" t="str">
        <f>'9.Korttidsinsatser'!A1</f>
        <v>Tabell 9. Antal 65 år och äldre med pågående beslut om om korttidsplats den 31 oktober 2020. Fördelade efter ålder, kön, insatstyp och dygn på korttidsplats under oktober. Riket.</v>
      </c>
      <c r="D28" s="277" t="str">
        <f>'9.Korttidsinsatser'!A2</f>
        <v>Table 9. Number of individuals receiving short term housing services October 31 2020. Distribution by age, gender, type of service and days of short term stay during October. All of Sweden.</v>
      </c>
    </row>
    <row r="29" spans="2:23" ht="23.4" customHeight="1">
      <c r="B29" s="313" t="s">
        <v>485</v>
      </c>
      <c r="C29" s="278" t="str">
        <f>'10. Insatser över år'!A1</f>
        <v>Tabell 10a. Antal 65 år och äldre med pågående beslut om insats den 31 oktober år 2014 – 2020. Fördelade per år, kön, och insats. Riket</v>
      </c>
      <c r="D29" s="277" t="str">
        <f>'10. Insatser över år'!A2</f>
        <v>Table 10a. Number of persons with services 31 October year 2014 – 2020. Distributed by year and service type. All of Sweden.</v>
      </c>
    </row>
    <row r="30" spans="2:23" ht="23.4" customHeight="1">
      <c r="B30" s="313"/>
      <c r="C30" s="278" t="str">
        <f>'10. Insatser över år'!A26</f>
        <v>Tabell 10b. Antal 65 år och äldre med pågående beslut om insats under helåren 2014 – 2020. Fördelade per år, kön, och insats. Riket</v>
      </c>
      <c r="D30" s="277" t="str">
        <f>'10. Insatser över år'!A27</f>
        <v>Table 10b. Number of persons with services. Distributed by year and services type. All of Sweden.</v>
      </c>
    </row>
    <row r="31" spans="2:23" ht="22.25" customHeight="1">
      <c r="B31" s="313"/>
      <c r="C31" s="278" t="str">
        <f>'10. Insatser över år'!A50</f>
        <v>Tabell 10c. Antal 65 år och äldre med pågående beslut om insats under helåren 2014 – 2020. Fördelade per år, och insats. Riket</v>
      </c>
      <c r="D31" s="277" t="str">
        <f>'10. Insatser över år'!A51</f>
        <v>Table 10c. Number of persons with services. Distributed by year and services type. All of Sweden.</v>
      </c>
    </row>
    <row r="32" spans="2:23" ht="22.25" customHeight="1">
      <c r="B32" s="273" t="s">
        <v>609</v>
      </c>
      <c r="C32" s="278" t="str">
        <f>'11. Insatser över månader'!A1</f>
        <v>Tabell 11. Antal 65 år och äldre med pågående beslut om insats. Fördelade per år, månad, och insats. 2014-2020, Riket</v>
      </c>
      <c r="D32" s="277" t="str">
        <f>'11. Insatser över månader'!A2</f>
        <v>Table 11. Number of persons with services per month 2014 – 2020. By year, month, and service type. 2014-2020, all of Sweden.</v>
      </c>
    </row>
    <row r="33" spans="2:4" ht="13.5" customHeight="1">
      <c r="B33" s="4"/>
      <c r="C33" s="4"/>
    </row>
    <row r="34" spans="2:4" ht="13.5" customHeight="1">
      <c r="B34" s="16"/>
    </row>
    <row r="35" spans="2:4" ht="13.5" customHeight="1">
      <c r="B35" s="16"/>
    </row>
    <row r="36" spans="2:4" ht="13.5" customHeight="1"/>
    <row r="37" spans="2:4" ht="13.5" customHeight="1"/>
    <row r="38" spans="2:4" ht="13.5" customHeight="1"/>
    <row r="39" spans="2:4" ht="13.5" customHeight="1">
      <c r="B39" s="4"/>
      <c r="D39" s="4"/>
    </row>
    <row r="40" spans="2:4" ht="13.5" customHeight="1">
      <c r="B40" s="4"/>
    </row>
    <row r="41" spans="2:4" ht="13.5" customHeight="1">
      <c r="B41" s="4"/>
    </row>
    <row r="42" spans="2:4" ht="13.5" customHeight="1">
      <c r="B42" s="4"/>
    </row>
    <row r="43" spans="2:4" ht="13.5" customHeight="1">
      <c r="B43" s="4"/>
    </row>
    <row r="44" spans="2:4" ht="13.5" customHeight="1"/>
    <row r="45" spans="2:4" ht="13.5" customHeight="1">
      <c r="B45" s="4"/>
    </row>
    <row r="46" spans="2:4" ht="13.5" customHeight="1"/>
    <row r="47" spans="2:4" ht="13.5" customHeight="1"/>
    <row r="48" spans="2:4" ht="13.5" customHeight="1"/>
    <row r="49" ht="13.5" customHeight="1"/>
  </sheetData>
  <mergeCells count="3">
    <mergeCell ref="B17:B18"/>
    <mergeCell ref="B19:B21"/>
    <mergeCell ref="B29:B31"/>
  </mergeCells>
  <hyperlinks>
    <hyperlink ref="B12" location="'Mer information'!A1" display="Mer information"/>
    <hyperlink ref="B14" location="'Definitioner och mått'!A1" display="Definitioner och mått"/>
    <hyperlink ref="B15" location="'Ordlista - List of Terms'!A1" display="Ordlista - List of Terms"/>
    <hyperlink ref="B17" location="'1.Insats per åldersgrupp'!A1" display="1. Insats per åldersgrupp"/>
    <hyperlink ref="B19" location="'2.Insats per boendeform'!A1" display="2. Insats per boendeform"/>
    <hyperlink ref="B22" location="'3.Hemtjänst per kommun'!A1" display="3. Hemtjänst per kommun"/>
    <hyperlink ref="B23" location="'4.Hemtjänstinsatser per kommun'!A1" display="4. Hemtjänstinsatser kommun"/>
    <hyperlink ref="B25" location="'6.Hemtjänsttimmar per kommun'!A1" display="6. Hemtjänsttimmar kommun"/>
    <hyperlink ref="B26" location="'7.Insats per kommun'!A1" display="7. Insats per kommun"/>
    <hyperlink ref="B27" location="'8.Särskilt boende per kommun'!A1" display="8. Särskilt boende per kommun"/>
    <hyperlink ref="B28" location="'9.Korttidsinsatser'!A1" display="9. Korttidsinsatser"/>
    <hyperlink ref="B13" location="'Om statistiken'!A1" display="Om statistiken"/>
    <hyperlink ref="B24" location="'5.Hemtjänsttimmar per åldersgrp'!A1" display="5. Hemtjänsttimmar åldersgrupp"/>
    <hyperlink ref="B29" location="'10. Insatser över år'!A1" display="10. Insatser över år"/>
    <hyperlink ref="C9" r:id="rId1"/>
    <hyperlink ref="B32" location="'11. Insatser över månader'!A1" display="11. Insatser över månader"/>
  </hyperlinks>
  <pageMargins left="0.7" right="0.7" top="0.75" bottom="0.75" header="0.3" footer="0.3"/>
  <pageSetup paperSize="9" orientation="landscape"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3">
    <tabColor theme="5" tint="0.39997558519241921"/>
  </sheetPr>
  <dimension ref="A1:G372"/>
  <sheetViews>
    <sheetView zoomScaleNormal="100" workbookViewId="0"/>
  </sheetViews>
  <sheetFormatPr defaultColWidth="9" defaultRowHeight="13.5"/>
  <cols>
    <col min="1" max="1" width="70.1640625" style="10" customWidth="1"/>
    <col min="2" max="2" width="5.4140625" style="10" customWidth="1"/>
    <col min="3" max="5" width="9" style="10"/>
    <col min="6" max="6" width="56.1640625" style="10" customWidth="1"/>
    <col min="7" max="16384" width="9" style="10"/>
  </cols>
  <sheetData>
    <row r="1" spans="1:7">
      <c r="A1" s="17" t="s">
        <v>2</v>
      </c>
      <c r="B1" s="17"/>
    </row>
    <row r="2" spans="1:7" ht="138">
      <c r="A2" s="271" t="s">
        <v>579</v>
      </c>
      <c r="B2" s="39"/>
      <c r="F2" s="39"/>
    </row>
    <row r="3" spans="1:7" s="3" customFormat="1" ht="11.5">
      <c r="A3" s="67"/>
      <c r="B3" s="67"/>
    </row>
    <row r="4" spans="1:7" s="3" customFormat="1" ht="12.5">
      <c r="A4" s="17" t="s">
        <v>0</v>
      </c>
      <c r="B4" s="17"/>
    </row>
    <row r="5" spans="1:7" s="3" customFormat="1" ht="80.5">
      <c r="A5" s="271" t="s">
        <v>581</v>
      </c>
      <c r="B5" s="39"/>
    </row>
    <row r="6" spans="1:7" s="3" customFormat="1" ht="34.5">
      <c r="A6" s="272" t="s">
        <v>580</v>
      </c>
      <c r="C6" s="32"/>
      <c r="D6" s="32"/>
      <c r="E6" s="32"/>
      <c r="F6" s="32"/>
    </row>
    <row r="7" spans="1:7" s="3" customFormat="1" ht="12">
      <c r="A7" s="272"/>
      <c r="C7" s="141"/>
      <c r="D7" s="32"/>
      <c r="E7" s="32"/>
      <c r="F7" s="32"/>
      <c r="G7" s="32"/>
    </row>
    <row r="8" spans="1:7" s="3" customFormat="1" ht="11.5">
      <c r="C8" s="32"/>
      <c r="D8" s="32"/>
      <c r="E8" s="32"/>
      <c r="F8" s="32"/>
    </row>
    <row r="9" spans="1:7" s="3" customFormat="1" ht="11.5"/>
    <row r="10" spans="1:7" s="3" customFormat="1" ht="14.5">
      <c r="A10" s="139"/>
    </row>
    <row r="11" spans="1:7" s="3" customFormat="1" ht="11.5"/>
    <row r="12" spans="1:7" s="3" customFormat="1" ht="11.5"/>
    <row r="13" spans="1:7" s="3" customFormat="1" ht="11.5"/>
    <row r="14" spans="1:7" s="3" customFormat="1" ht="11.5"/>
    <row r="15" spans="1:7" s="3" customFormat="1" ht="11.5"/>
    <row r="16" spans="1:7" s="3" customFormat="1" ht="11.5"/>
    <row r="17" spans="1:1" s="3" customFormat="1" ht="11.5"/>
    <row r="18" spans="1:1" s="3" customFormat="1" ht="11.5"/>
    <row r="19" spans="1:1" s="3" customFormat="1" ht="11.5"/>
    <row r="20" spans="1:1" s="3" customFormat="1" ht="11.5"/>
    <row r="21" spans="1:1" s="3" customFormat="1" ht="11.5"/>
    <row r="22" spans="1:1" s="3" customFormat="1" ht="11.5"/>
    <row r="23" spans="1:1" s="3" customFormat="1" ht="11.5"/>
    <row r="24" spans="1:1" s="3" customFormat="1" ht="11.5"/>
    <row r="25" spans="1:1" s="3" customFormat="1" ht="11.5"/>
    <row r="26" spans="1:1" s="3" customFormat="1" ht="11.5"/>
    <row r="27" spans="1:1" s="3" customFormat="1" ht="11.5"/>
    <row r="28" spans="1:1" s="3" customFormat="1" ht="12.5">
      <c r="A28" s="17"/>
    </row>
    <row r="29" spans="1:1" s="3" customFormat="1" ht="11.5">
      <c r="A29" s="39"/>
    </row>
    <row r="30" spans="1:1" s="3" customFormat="1" ht="11.5"/>
    <row r="31" spans="1:1" s="3" customFormat="1" ht="11.5"/>
    <row r="32" spans="1:1" s="3" customFormat="1" ht="11.5"/>
    <row r="33" s="3" customFormat="1" ht="11.5"/>
    <row r="34" s="3" customFormat="1" ht="11.5"/>
    <row r="35" s="3" customFormat="1" ht="11.5"/>
    <row r="36" s="3" customFormat="1" ht="11.5"/>
    <row r="37" s="3" customFormat="1" ht="11.5"/>
    <row r="38" s="3" customFormat="1" ht="11.5"/>
    <row r="39" s="3" customFormat="1" ht="11.5"/>
    <row r="40" s="3" customFormat="1" ht="11.5"/>
    <row r="41" s="3" customFormat="1" ht="11.5"/>
    <row r="42" s="3" customFormat="1" ht="11.5"/>
    <row r="43" s="3" customFormat="1" ht="11.5"/>
    <row r="44" s="3" customFormat="1" ht="11.5"/>
    <row r="45" s="3" customFormat="1" ht="11.5"/>
    <row r="46" s="3" customFormat="1" ht="11.5"/>
    <row r="47" s="3" customFormat="1" ht="11.5"/>
    <row r="48" s="3" customFormat="1" ht="11.5"/>
    <row r="49" s="3" customFormat="1" ht="11.5"/>
    <row r="50" s="3" customFormat="1" ht="11.5"/>
    <row r="51" s="3" customFormat="1" ht="11.5"/>
    <row r="52" s="3" customFormat="1" ht="11.5"/>
    <row r="53" s="3" customFormat="1" ht="11.5"/>
    <row r="54" s="3" customFormat="1" ht="11.5"/>
    <row r="55" s="3" customFormat="1" ht="11.5"/>
    <row r="56" s="3" customFormat="1" ht="11.5"/>
    <row r="57" s="3" customFormat="1" ht="11.5"/>
    <row r="58" s="3" customFormat="1" ht="11.5"/>
    <row r="59" s="3" customFormat="1" ht="11.5"/>
    <row r="60" s="3" customFormat="1" ht="11.5"/>
    <row r="61" s="3" customFormat="1" ht="11.5"/>
    <row r="62" s="3" customFormat="1" ht="11.5"/>
    <row r="63" s="3" customFormat="1" ht="11.5"/>
    <row r="64" s="3" customFormat="1" ht="11.5"/>
    <row r="65" s="3" customFormat="1" ht="11.5"/>
    <row r="66" s="3" customFormat="1" ht="11.5"/>
    <row r="67" s="3" customFormat="1" ht="11.5"/>
    <row r="68" s="3" customFormat="1" ht="11.5"/>
    <row r="69" s="3" customFormat="1" ht="11.5"/>
    <row r="70" s="3" customFormat="1" ht="11.5"/>
    <row r="71" s="3" customFormat="1" ht="11.5"/>
    <row r="72" s="3" customFormat="1" ht="11.5"/>
    <row r="73" s="3" customFormat="1" ht="11.5"/>
    <row r="74" s="3" customFormat="1" ht="11.5"/>
    <row r="75" s="3" customFormat="1" ht="11.5"/>
    <row r="76" s="3" customFormat="1" ht="11.5"/>
    <row r="77" s="3" customFormat="1" ht="11.5"/>
    <row r="78" s="3" customFormat="1" ht="11.5"/>
    <row r="79" s="3" customFormat="1" ht="11.5"/>
    <row r="80" s="3" customFormat="1" ht="11.5"/>
    <row r="81" s="3" customFormat="1" ht="11.5"/>
    <row r="82" s="3" customFormat="1" ht="11.5"/>
    <row r="83" s="3" customFormat="1" ht="11.5"/>
    <row r="84" s="3" customFormat="1" ht="11.5"/>
    <row r="85" s="3" customFormat="1" ht="11.5"/>
    <row r="86" s="3" customFormat="1" ht="11.5"/>
    <row r="87" s="3" customFormat="1" ht="11.5"/>
    <row r="88" s="3" customFormat="1" ht="11.5"/>
    <row r="89" s="3" customFormat="1" ht="11.5"/>
    <row r="90" s="3" customFormat="1" ht="11.5"/>
    <row r="91" s="3" customFormat="1" ht="11.5"/>
    <row r="92" s="3" customFormat="1" ht="11.5"/>
    <row r="93" s="3" customFormat="1" ht="11.5"/>
    <row r="94" s="3" customFormat="1" ht="11.5"/>
    <row r="95" s="3" customFormat="1" ht="11.5"/>
    <row r="96" s="3" customFormat="1" ht="11.5"/>
    <row r="97" s="3" customFormat="1" ht="11.5"/>
    <row r="98" s="3" customFormat="1" ht="11.5"/>
    <row r="99" s="3" customFormat="1" ht="11.5"/>
    <row r="100" s="3" customFormat="1" ht="11.5"/>
    <row r="101" s="3" customFormat="1" ht="11.5"/>
    <row r="102" s="3" customFormat="1" ht="11.5"/>
    <row r="103" s="3" customFormat="1" ht="11.5"/>
    <row r="104" s="3" customFormat="1" ht="11.5"/>
    <row r="105" s="3" customFormat="1" ht="11.5"/>
    <row r="106" s="3" customFormat="1" ht="11.5"/>
    <row r="107" s="3" customFormat="1" ht="11.5"/>
    <row r="108" s="3" customFormat="1" ht="11.5"/>
    <row r="109" s="3" customFormat="1" ht="11.5"/>
    <row r="110" s="3" customFormat="1" ht="11.5"/>
    <row r="111" s="3" customFormat="1" ht="11.5"/>
    <row r="112" s="3" customFormat="1" ht="11.5"/>
    <row r="113" s="3" customFormat="1" ht="11.5"/>
    <row r="114" s="3" customFormat="1" ht="11.5"/>
    <row r="115" s="3" customFormat="1" ht="11.5"/>
    <row r="116" s="3" customFormat="1" ht="11.5"/>
    <row r="117" s="3" customFormat="1" ht="11.5"/>
    <row r="118" s="3" customFormat="1" ht="11.5"/>
    <row r="119" s="3" customFormat="1" ht="11.5"/>
    <row r="120" s="3" customFormat="1" ht="11.5"/>
    <row r="121" s="3" customFormat="1" ht="11.5"/>
    <row r="122" s="3" customFormat="1" ht="11.5"/>
    <row r="123" s="3" customFormat="1" ht="11.5"/>
    <row r="124" s="3" customFormat="1" ht="11.5"/>
    <row r="125" s="3" customFormat="1" ht="11.5"/>
    <row r="126" s="3" customFormat="1" ht="11.5"/>
    <row r="127" s="3" customFormat="1" ht="11.5"/>
    <row r="128" s="3" customFormat="1" ht="11.5"/>
    <row r="129" s="3" customFormat="1" ht="11.5"/>
    <row r="130" s="3" customFormat="1" ht="11.5"/>
    <row r="131" s="3" customFormat="1" ht="11.5"/>
    <row r="132" s="3" customFormat="1" ht="11.5"/>
    <row r="133" s="3" customFormat="1" ht="11.5"/>
    <row r="134" s="3" customFormat="1" ht="11.5"/>
    <row r="135" s="3" customFormat="1" ht="11.5"/>
    <row r="136" s="3" customFormat="1" ht="11.5"/>
    <row r="137" s="3" customFormat="1" ht="11.5"/>
    <row r="138" s="3" customFormat="1" ht="11.5"/>
    <row r="139" s="3" customFormat="1" ht="11.5"/>
    <row r="140" s="3" customFormat="1" ht="11.5"/>
    <row r="141" s="3" customFormat="1" ht="11.5"/>
    <row r="142" s="3" customFormat="1" ht="11.5"/>
    <row r="143" s="3" customFormat="1" ht="11.5"/>
    <row r="144" s="3" customFormat="1" ht="11.5"/>
    <row r="145" s="3" customFormat="1" ht="11.5"/>
    <row r="146" s="3" customFormat="1" ht="11.5"/>
    <row r="147" s="3" customFormat="1" ht="11.5"/>
    <row r="148" s="3" customFormat="1" ht="11.5"/>
    <row r="149" s="3" customFormat="1" ht="11.5"/>
    <row r="150" s="3" customFormat="1" ht="11.5"/>
    <row r="151" s="3" customFormat="1" ht="11.5"/>
    <row r="152" s="3" customFormat="1" ht="11.5"/>
    <row r="153" s="3" customFormat="1" ht="11.5"/>
    <row r="154" s="3" customFormat="1" ht="11.5"/>
    <row r="155" s="3" customFormat="1" ht="11.5"/>
    <row r="156" s="3" customFormat="1" ht="11.5"/>
    <row r="157" s="3" customFormat="1" ht="11.5"/>
    <row r="158" s="3" customFormat="1" ht="11.5"/>
    <row r="159" s="3" customFormat="1" ht="11.5"/>
    <row r="160" s="3" customFormat="1" ht="11.5"/>
    <row r="161" s="3" customFormat="1" ht="11.5"/>
    <row r="162" s="3" customFormat="1" ht="11.5"/>
    <row r="163" s="3" customFormat="1" ht="11.5"/>
    <row r="164" s="3" customFormat="1" ht="11.5"/>
    <row r="165" s="3" customFormat="1" ht="11.5"/>
    <row r="166" s="3" customFormat="1" ht="11.5"/>
    <row r="167" s="3" customFormat="1" ht="11.5"/>
    <row r="168" s="3" customFormat="1" ht="11.5"/>
    <row r="169" s="3" customFormat="1" ht="11.5"/>
    <row r="170" s="3" customFormat="1" ht="11.5"/>
    <row r="171" s="3" customFormat="1" ht="11.5"/>
    <row r="172" s="3" customFormat="1" ht="11.5"/>
    <row r="173" s="3" customFormat="1" ht="11.5"/>
    <row r="174" s="3" customFormat="1" ht="11.5"/>
    <row r="175" s="3" customFormat="1" ht="11.5"/>
    <row r="176" s="3" customFormat="1" ht="11.5"/>
    <row r="177" s="3" customFormat="1" ht="11.5"/>
    <row r="178" s="3" customFormat="1" ht="11.5"/>
    <row r="179" s="3" customFormat="1" ht="11.5"/>
    <row r="180" s="3" customFormat="1" ht="11.5"/>
    <row r="181" s="3" customFormat="1" ht="11.5"/>
    <row r="182" s="3" customFormat="1" ht="11.5"/>
    <row r="183" s="3" customFormat="1" ht="11.5"/>
    <row r="184" s="3" customFormat="1" ht="11.5"/>
    <row r="185" s="3" customFormat="1" ht="11.5"/>
    <row r="186" s="3" customFormat="1" ht="11.5"/>
    <row r="187" s="3" customFormat="1" ht="11.5"/>
    <row r="188" s="3" customFormat="1" ht="11.5"/>
    <row r="189" s="3" customFormat="1" ht="11.5"/>
    <row r="190" s="3" customFormat="1" ht="11.5"/>
    <row r="191" s="3" customFormat="1" ht="11.5"/>
    <row r="192" s="3" customFormat="1" ht="11.5"/>
    <row r="193" s="3" customFormat="1" ht="11.5"/>
    <row r="194" s="3" customFormat="1" ht="11.5"/>
    <row r="195" s="3" customFormat="1" ht="11.5"/>
    <row r="196" s="3" customFormat="1" ht="11.5"/>
    <row r="197" s="3" customFormat="1" ht="11.5"/>
    <row r="198" s="3" customFormat="1" ht="11.5"/>
    <row r="199" s="3" customFormat="1" ht="11.5"/>
    <row r="200" s="3" customFormat="1" ht="11.5"/>
    <row r="201" s="3" customFormat="1" ht="11.5"/>
    <row r="202" s="3" customFormat="1" ht="11.5"/>
    <row r="203" s="3" customFormat="1" ht="11.5"/>
    <row r="204" s="3" customFormat="1" ht="11.5"/>
    <row r="205" s="3" customFormat="1" ht="11.5"/>
    <row r="206" s="3" customFormat="1" ht="11.5"/>
    <row r="207" s="3" customFormat="1" ht="11.5"/>
    <row r="208" s="3" customFormat="1" ht="11.5"/>
    <row r="209" s="3" customFormat="1" ht="11.5"/>
    <row r="210" s="3" customFormat="1" ht="11.5"/>
    <row r="211" s="3" customFormat="1" ht="11.5"/>
    <row r="212" s="3" customFormat="1" ht="11.5"/>
    <row r="213" s="3" customFormat="1" ht="11.5"/>
    <row r="214" s="3" customFormat="1" ht="11.5"/>
    <row r="215" s="3" customFormat="1" ht="11.5"/>
    <row r="216" s="3" customFormat="1" ht="11.5"/>
    <row r="217" s="3" customFormat="1" ht="11.5"/>
    <row r="218" s="3" customFormat="1" ht="11.5"/>
    <row r="219" s="3" customFormat="1" ht="11.5"/>
    <row r="220" s="3" customFormat="1" ht="11.5"/>
    <row r="221" s="3" customFormat="1" ht="11.5"/>
    <row r="222" s="3" customFormat="1" ht="11.5"/>
    <row r="223" s="3" customFormat="1" ht="11.5"/>
    <row r="224" s="3" customFormat="1" ht="11.5"/>
    <row r="225" s="3" customFormat="1" ht="11.5"/>
    <row r="226" s="3" customFormat="1" ht="11.5"/>
    <row r="227" s="3" customFormat="1" ht="11.5"/>
    <row r="228" s="3" customFormat="1" ht="11.5"/>
    <row r="229" s="3" customFormat="1" ht="11.5"/>
    <row r="230" s="3" customFormat="1" ht="11.5"/>
    <row r="231" s="3" customFormat="1" ht="11.5"/>
    <row r="232" s="3" customFormat="1" ht="11.5"/>
    <row r="233" s="3" customFormat="1" ht="11.5"/>
    <row r="234" s="3" customFormat="1" ht="11.5"/>
    <row r="235" s="3" customFormat="1" ht="11.5"/>
    <row r="236" s="3" customFormat="1" ht="11.5"/>
    <row r="237" s="3" customFormat="1" ht="11.5"/>
    <row r="238" s="3" customFormat="1" ht="11.5"/>
    <row r="239" s="3" customFormat="1" ht="11.5"/>
    <row r="240" s="3" customFormat="1" ht="11.5"/>
    <row r="241" s="3" customFormat="1" ht="11.5"/>
    <row r="242" s="3" customFormat="1" ht="11.5"/>
    <row r="243" s="3" customFormat="1" ht="11.5"/>
    <row r="244" s="3" customFormat="1" ht="11.5"/>
    <row r="245" s="3" customFormat="1" ht="11.5"/>
    <row r="246" s="3" customFormat="1" ht="11.5"/>
    <row r="247" s="3" customFormat="1" ht="11.5"/>
    <row r="248" s="3" customFormat="1" ht="11.5"/>
    <row r="249" s="3" customFormat="1" ht="11.5"/>
    <row r="250" s="3" customFormat="1" ht="11.5"/>
    <row r="251" s="3" customFormat="1" ht="11.5"/>
    <row r="252" s="3" customFormat="1" ht="11.5"/>
    <row r="253" s="3" customFormat="1" ht="11.5"/>
    <row r="254" s="3" customFormat="1" ht="11.5"/>
    <row r="255" s="3" customFormat="1" ht="11.5"/>
    <row r="256" s="3" customFormat="1" ht="11.5"/>
    <row r="257" s="3" customFormat="1" ht="11.5"/>
    <row r="258" s="3" customFormat="1" ht="11.5"/>
    <row r="259" s="3" customFormat="1" ht="11.5"/>
    <row r="260" s="3" customFormat="1" ht="11.5"/>
    <row r="261" s="3" customFormat="1" ht="11.5"/>
    <row r="262" s="3" customFormat="1" ht="11.5"/>
    <row r="263" s="3" customFormat="1" ht="11.5"/>
    <row r="264" s="3" customFormat="1" ht="11.5"/>
    <row r="265" s="3" customFormat="1" ht="11.5"/>
    <row r="266" s="3" customFormat="1" ht="11.5"/>
    <row r="267" s="3" customFormat="1" ht="11.5"/>
    <row r="268" s="3" customFormat="1" ht="11.5"/>
    <row r="269" s="3" customFormat="1" ht="11.5"/>
    <row r="270" s="3" customFormat="1" ht="11.5"/>
    <row r="271" s="3" customFormat="1" ht="11.5"/>
    <row r="272" s="3" customFormat="1" ht="11.5"/>
    <row r="273" s="3" customFormat="1" ht="11.5"/>
    <row r="274" s="3" customFormat="1" ht="11.5"/>
    <row r="275" s="3" customFormat="1" ht="11.5"/>
    <row r="276" s="3" customFormat="1" ht="11.5"/>
    <row r="277" s="3" customFormat="1" ht="11.5"/>
    <row r="278" s="3" customFormat="1" ht="11.5"/>
    <row r="279" s="3" customFormat="1" ht="11.5"/>
    <row r="280" s="3" customFormat="1" ht="11.5"/>
    <row r="281" s="3" customFormat="1" ht="11.5"/>
    <row r="282" s="3" customFormat="1" ht="11.5"/>
    <row r="283" s="3" customFormat="1" ht="11.5"/>
    <row r="284" s="3" customFormat="1" ht="11.5"/>
    <row r="285" s="3" customFormat="1" ht="11.5"/>
    <row r="286" s="3" customFormat="1" ht="11.5"/>
    <row r="287" s="3" customFormat="1" ht="11.5"/>
    <row r="288" s="3" customFormat="1" ht="11.5"/>
    <row r="289" s="3" customFormat="1" ht="11.5"/>
    <row r="290" s="3" customFormat="1" ht="11.5"/>
    <row r="291" s="3" customFormat="1" ht="11.5"/>
    <row r="292" s="3" customFormat="1" ht="11.5"/>
    <row r="293" s="3" customFormat="1" ht="11.5"/>
    <row r="294" s="3" customFormat="1" ht="11.5"/>
    <row r="295" s="3" customFormat="1" ht="11.5"/>
    <row r="296" s="3" customFormat="1" ht="11.5"/>
    <row r="297" s="3" customFormat="1" ht="11.5"/>
    <row r="298" s="3" customFormat="1" ht="11.5"/>
    <row r="299" s="3" customFormat="1" ht="11.5"/>
    <row r="300" s="3" customFormat="1" ht="11.5"/>
    <row r="301" s="3" customFormat="1" ht="11.5"/>
    <row r="302" s="3" customFormat="1" ht="11.5"/>
    <row r="303" s="3" customFormat="1" ht="11.5"/>
    <row r="304" s="3" customFormat="1" ht="11.5"/>
    <row r="305" s="3" customFormat="1" ht="11.5"/>
    <row r="306" s="3" customFormat="1" ht="11.5"/>
    <row r="307" s="3" customFormat="1" ht="11.5"/>
    <row r="308" s="3" customFormat="1" ht="11.5"/>
    <row r="309" s="3" customFormat="1" ht="11.5"/>
    <row r="310" s="3" customFormat="1" ht="11.5"/>
    <row r="311" s="3" customFormat="1" ht="11.5"/>
    <row r="312" s="3" customFormat="1" ht="11.5"/>
    <row r="313" s="3" customFormat="1" ht="11.5"/>
    <row r="314" s="3" customFormat="1" ht="11.5"/>
    <row r="315" s="3" customFormat="1" ht="11.5"/>
    <row r="316" s="3" customFormat="1" ht="11.5"/>
    <row r="317" s="3" customFormat="1" ht="11.5"/>
    <row r="318" s="3" customFormat="1" ht="11.5"/>
    <row r="319" s="3" customFormat="1" ht="11.5"/>
    <row r="320" s="3" customFormat="1" ht="11.5"/>
    <row r="321" s="3" customFormat="1" ht="11.5"/>
    <row r="322" s="3" customFormat="1" ht="11.5"/>
    <row r="323" s="3" customFormat="1" ht="11.5"/>
    <row r="324" s="3" customFormat="1" ht="11.5"/>
    <row r="325" s="3" customFormat="1" ht="11.5"/>
    <row r="326" s="3" customFormat="1" ht="11.5"/>
    <row r="327" s="3" customFormat="1" ht="11.5"/>
    <row r="328" s="3" customFormat="1" ht="11.5"/>
    <row r="329" s="3" customFormat="1" ht="11.5"/>
    <row r="330" s="3" customFormat="1" ht="11.5"/>
    <row r="331" s="3" customFormat="1" ht="11.5"/>
    <row r="332" s="3" customFormat="1" ht="11.5"/>
    <row r="333" s="3" customFormat="1" ht="11.5"/>
    <row r="334" s="3" customFormat="1" ht="11.5"/>
    <row r="335" s="3" customFormat="1" ht="11.5"/>
    <row r="336" s="3" customFormat="1" ht="11.5"/>
    <row r="337" s="3" customFormat="1" ht="11.5"/>
    <row r="338" s="3" customFormat="1" ht="11.5"/>
    <row r="339" s="3" customFormat="1" ht="11.5"/>
    <row r="340" s="3" customFormat="1" ht="11.5"/>
    <row r="341" s="3" customFormat="1" ht="11.5"/>
    <row r="342" s="3" customFormat="1" ht="11.5"/>
    <row r="343" s="3" customFormat="1" ht="11.5"/>
    <row r="344" s="3" customFormat="1" ht="11.5"/>
    <row r="345" s="3" customFormat="1" ht="11.5"/>
    <row r="346" s="3" customFormat="1" ht="11.5"/>
    <row r="347" s="3" customFormat="1" ht="11.5"/>
    <row r="348" s="3" customFormat="1" ht="11.5"/>
    <row r="349" s="3" customFormat="1" ht="11.5"/>
    <row r="350" s="3" customFormat="1" ht="11.5"/>
    <row r="351" s="3" customFormat="1" ht="11.5"/>
    <row r="352" s="3" customFormat="1" ht="11.5"/>
    <row r="353" s="3" customFormat="1" ht="11.5"/>
    <row r="354" s="3" customFormat="1" ht="11.5"/>
    <row r="355" s="3" customFormat="1" ht="11.5"/>
    <row r="356" s="3" customFormat="1" ht="11.5"/>
    <row r="357" s="3" customFormat="1" ht="11.5"/>
    <row r="358" s="3" customFormat="1" ht="11.5"/>
    <row r="359" s="3" customFormat="1" ht="11.5"/>
    <row r="360" s="3" customFormat="1" ht="11.5"/>
    <row r="361" s="3" customFormat="1" ht="11.5"/>
    <row r="362" s="3" customFormat="1" ht="11.5"/>
    <row r="363" s="3" customFormat="1" ht="11.5"/>
    <row r="364" s="3" customFormat="1" ht="11.5"/>
    <row r="365" s="3" customFormat="1" ht="11.5"/>
    <row r="366" s="3" customFormat="1" ht="11.5"/>
    <row r="367" s="3" customFormat="1" ht="11.5"/>
    <row r="368" s="3" customFormat="1" ht="11.5"/>
    <row r="369" s="3" customFormat="1" ht="11.5"/>
    <row r="370" s="3" customFormat="1" ht="11.5"/>
    <row r="371" s="3" customFormat="1" ht="11.5"/>
    <row r="372" s="3" customFormat="1" ht="11.5"/>
  </sheetData>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tabColor theme="4"/>
  </sheetPr>
  <dimension ref="A1:B36"/>
  <sheetViews>
    <sheetView zoomScaleNormal="100" workbookViewId="0"/>
  </sheetViews>
  <sheetFormatPr defaultColWidth="9" defaultRowHeight="11.5"/>
  <cols>
    <col min="1" max="1" width="26.6640625" style="1" customWidth="1"/>
    <col min="2" max="2" width="119.58203125" style="1" customWidth="1"/>
    <col min="3" max="3" width="6.1640625" style="1" customWidth="1"/>
    <col min="4" max="16384" width="9" style="1"/>
  </cols>
  <sheetData>
    <row r="1" spans="1:2" ht="24" customHeight="1">
      <c r="A1" s="12" t="s">
        <v>1</v>
      </c>
      <c r="B1" s="19"/>
    </row>
    <row r="2" spans="1:2" ht="13">
      <c r="A2" s="15"/>
      <c r="B2" s="66" t="s">
        <v>439</v>
      </c>
    </row>
    <row r="3" spans="1:2" ht="12">
      <c r="A3" s="6"/>
      <c r="B3" s="18" t="s">
        <v>434</v>
      </c>
    </row>
    <row r="5" spans="1:2" ht="12">
      <c r="A5" s="5" t="s">
        <v>432</v>
      </c>
      <c r="B5" s="34" t="s">
        <v>450</v>
      </c>
    </row>
    <row r="6" spans="1:2" ht="12">
      <c r="A6" s="5"/>
      <c r="B6" s="34"/>
    </row>
    <row r="7" spans="1:2" ht="12">
      <c r="A7" s="5" t="s">
        <v>431</v>
      </c>
      <c r="B7" s="34" t="s">
        <v>476</v>
      </c>
    </row>
    <row r="9" spans="1:2" s="2" customFormat="1" ht="23">
      <c r="A9" s="5" t="s">
        <v>83</v>
      </c>
      <c r="B9" s="35" t="s">
        <v>99</v>
      </c>
    </row>
    <row r="10" spans="1:2" ht="12">
      <c r="A10" s="4"/>
      <c r="B10" s="35"/>
    </row>
    <row r="11" spans="1:2" s="2" customFormat="1" ht="12">
      <c r="A11" s="5" t="s">
        <v>84</v>
      </c>
      <c r="B11" s="35" t="s">
        <v>95</v>
      </c>
    </row>
    <row r="12" spans="1:2" ht="12">
      <c r="A12" s="4"/>
      <c r="B12" s="35"/>
    </row>
    <row r="13" spans="1:2" s="8" customFormat="1" ht="23">
      <c r="A13" s="7" t="s">
        <v>85</v>
      </c>
      <c r="B13" s="34" t="s">
        <v>462</v>
      </c>
    </row>
    <row r="14" spans="1:2" ht="12">
      <c r="A14" s="4"/>
      <c r="B14" s="35"/>
    </row>
    <row r="15" spans="1:2" s="8" customFormat="1" ht="12">
      <c r="A15" s="7" t="s">
        <v>86</v>
      </c>
      <c r="B15" s="34" t="s">
        <v>438</v>
      </c>
    </row>
    <row r="16" spans="1:2" s="3" customFormat="1" ht="12">
      <c r="A16" s="9"/>
      <c r="B16" s="34"/>
    </row>
    <row r="17" spans="1:2" s="2" customFormat="1" ht="12">
      <c r="A17" s="5" t="s">
        <v>87</v>
      </c>
      <c r="B17" s="35" t="s">
        <v>100</v>
      </c>
    </row>
    <row r="18" spans="1:2" ht="12">
      <c r="A18" s="4"/>
      <c r="B18" s="35"/>
    </row>
    <row r="19" spans="1:2" s="8" customFormat="1" ht="23">
      <c r="A19" s="7" t="s">
        <v>88</v>
      </c>
      <c r="B19" s="34" t="s">
        <v>94</v>
      </c>
    </row>
    <row r="20" spans="1:2" s="8" customFormat="1" ht="12">
      <c r="A20" s="7"/>
      <c r="B20" s="34"/>
    </row>
    <row r="21" spans="1:2" s="8" customFormat="1" ht="12">
      <c r="A21" s="7" t="s">
        <v>97</v>
      </c>
      <c r="B21" s="34" t="s">
        <v>96</v>
      </c>
    </row>
    <row r="22" spans="1:2" s="3" customFormat="1" ht="12">
      <c r="A22" s="9"/>
      <c r="B22" s="34"/>
    </row>
    <row r="23" spans="1:2" s="2" customFormat="1" ht="12">
      <c r="A23" s="5" t="s">
        <v>89</v>
      </c>
      <c r="B23" s="35" t="s">
        <v>469</v>
      </c>
    </row>
    <row r="24" spans="1:2">
      <c r="B24" s="36"/>
    </row>
    <row r="25" spans="1:2" ht="23">
      <c r="A25" s="5" t="s">
        <v>90</v>
      </c>
      <c r="B25" s="38" t="s">
        <v>98</v>
      </c>
    </row>
    <row r="26" spans="1:2">
      <c r="B26" s="36"/>
    </row>
    <row r="27" spans="1:2" ht="12">
      <c r="A27" s="5" t="s">
        <v>91</v>
      </c>
      <c r="B27" s="35" t="s">
        <v>440</v>
      </c>
    </row>
    <row r="28" spans="1:2">
      <c r="A28" s="5"/>
      <c r="B28" s="36"/>
    </row>
    <row r="29" spans="1:2" ht="23">
      <c r="A29" s="5" t="s">
        <v>92</v>
      </c>
      <c r="B29" s="35" t="s">
        <v>461</v>
      </c>
    </row>
    <row r="30" spans="1:2">
      <c r="A30" s="5"/>
      <c r="B30" s="36"/>
    </row>
    <row r="31" spans="1:2" ht="12">
      <c r="A31" s="5" t="s">
        <v>93</v>
      </c>
      <c r="B31" s="35" t="s">
        <v>456</v>
      </c>
    </row>
    <row r="32" spans="1:2">
      <c r="A32" s="5"/>
    </row>
    <row r="36" spans="2:2" ht="12.5">
      <c r="B36" s="37"/>
    </row>
  </sheetData>
  <pageMargins left="0.7" right="0.7" top="0.75" bottom="0.75" header="0.3" footer="0.3"/>
  <pageSetup paperSize="9"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3">
    <tabColor theme="4"/>
  </sheetPr>
  <dimension ref="A1:F376"/>
  <sheetViews>
    <sheetView workbookViewId="0"/>
  </sheetViews>
  <sheetFormatPr defaultColWidth="9" defaultRowHeight="14"/>
  <cols>
    <col min="1" max="1" width="29" style="26" customWidth="1"/>
    <col min="2" max="2" width="43.1640625" style="27" customWidth="1"/>
    <col min="3" max="16384" width="9" style="10"/>
  </cols>
  <sheetData>
    <row r="1" spans="1:5" ht="23.25" customHeight="1">
      <c r="A1" s="24" t="s">
        <v>3</v>
      </c>
      <c r="B1" s="25" t="s">
        <v>4</v>
      </c>
    </row>
    <row r="2" spans="1:5" ht="13.5" customHeight="1">
      <c r="C2" s="19"/>
    </row>
    <row r="3" spans="1:5" ht="13.5" customHeight="1">
      <c r="A3" s="28"/>
    </row>
    <row r="4" spans="1:5" ht="13.5" customHeight="1">
      <c r="A4" s="29" t="s">
        <v>71</v>
      </c>
      <c r="B4" s="30" t="s">
        <v>72</v>
      </c>
    </row>
    <row r="5" spans="1:5" s="11" customFormat="1" ht="13.5" customHeight="1">
      <c r="A5" s="29" t="s">
        <v>75</v>
      </c>
      <c r="B5" s="30" t="s">
        <v>76</v>
      </c>
    </row>
    <row r="6" spans="1:5" s="11" customFormat="1" ht="13.5" customHeight="1">
      <c r="A6" s="29" t="s">
        <v>16</v>
      </c>
      <c r="B6" s="30" t="s">
        <v>17</v>
      </c>
    </row>
    <row r="7" spans="1:5" s="11" customFormat="1" ht="13.5" customHeight="1">
      <c r="A7" s="29" t="s">
        <v>421</v>
      </c>
      <c r="B7" s="30" t="s">
        <v>422</v>
      </c>
    </row>
    <row r="8" spans="1:5" s="3" customFormat="1" ht="12">
      <c r="A8" s="29" t="s">
        <v>18</v>
      </c>
      <c r="B8" s="30" t="s">
        <v>19</v>
      </c>
    </row>
    <row r="9" spans="1:5" s="3" customFormat="1" ht="12">
      <c r="A9" s="29" t="s">
        <v>452</v>
      </c>
      <c r="B9" s="30" t="s">
        <v>453</v>
      </c>
    </row>
    <row r="10" spans="1:5" s="3" customFormat="1" ht="12">
      <c r="A10" s="29" t="s">
        <v>20</v>
      </c>
      <c r="B10" s="30" t="s">
        <v>21</v>
      </c>
    </row>
    <row r="11" spans="1:5" s="3" customFormat="1" ht="12">
      <c r="A11" s="29" t="s">
        <v>22</v>
      </c>
      <c r="B11" s="30" t="s">
        <v>23</v>
      </c>
    </row>
    <row r="12" spans="1:5" s="3" customFormat="1" ht="12">
      <c r="A12" s="29" t="s">
        <v>24</v>
      </c>
      <c r="B12" s="30" t="s">
        <v>25</v>
      </c>
    </row>
    <row r="13" spans="1:5" s="3" customFormat="1" ht="12">
      <c r="A13" s="29" t="s">
        <v>26</v>
      </c>
      <c r="B13" s="30" t="s">
        <v>27</v>
      </c>
    </row>
    <row r="14" spans="1:5" s="3" customFormat="1" ht="12">
      <c r="A14" s="29" t="s">
        <v>28</v>
      </c>
      <c r="B14" s="30" t="s">
        <v>29</v>
      </c>
    </row>
    <row r="15" spans="1:5" s="3" customFormat="1" ht="12">
      <c r="A15" s="29" t="s">
        <v>30</v>
      </c>
      <c r="B15" s="30" t="s">
        <v>81</v>
      </c>
    </row>
    <row r="16" spans="1:5" s="3" customFormat="1" ht="12">
      <c r="A16" s="29" t="s">
        <v>31</v>
      </c>
      <c r="B16" s="30" t="s">
        <v>32</v>
      </c>
      <c r="E16" s="30"/>
    </row>
    <row r="17" spans="1:6" s="3" customFormat="1" ht="12">
      <c r="A17" s="29" t="s">
        <v>33</v>
      </c>
      <c r="B17" s="30" t="s">
        <v>34</v>
      </c>
    </row>
    <row r="18" spans="1:6" s="3" customFormat="1" ht="12">
      <c r="A18" s="29" t="s">
        <v>35</v>
      </c>
      <c r="B18" s="30" t="s">
        <v>36</v>
      </c>
    </row>
    <row r="19" spans="1:6" s="3" customFormat="1" ht="12">
      <c r="A19" s="29" t="s">
        <v>37</v>
      </c>
      <c r="B19" s="30" t="s">
        <v>38</v>
      </c>
    </row>
    <row r="20" spans="1:6" s="3" customFormat="1" ht="12">
      <c r="A20" s="29" t="s">
        <v>39</v>
      </c>
      <c r="B20" s="30" t="s">
        <v>40</v>
      </c>
    </row>
    <row r="21" spans="1:6" s="3" customFormat="1" ht="12">
      <c r="A21" s="29" t="s">
        <v>41</v>
      </c>
      <c r="B21" s="30" t="s">
        <v>42</v>
      </c>
      <c r="E21" s="29"/>
      <c r="F21" s="30"/>
    </row>
    <row r="22" spans="1:6" s="3" customFormat="1" ht="12">
      <c r="A22" s="29" t="s">
        <v>43</v>
      </c>
      <c r="B22" s="30" t="s">
        <v>44</v>
      </c>
      <c r="E22" s="29"/>
      <c r="F22" s="30"/>
    </row>
    <row r="23" spans="1:6" s="3" customFormat="1" ht="12">
      <c r="A23" s="29" t="s">
        <v>77</v>
      </c>
      <c r="B23" s="30" t="s">
        <v>78</v>
      </c>
      <c r="E23" s="29"/>
      <c r="F23" s="30"/>
    </row>
    <row r="24" spans="1:6" s="3" customFormat="1" ht="12">
      <c r="A24" s="29" t="s">
        <v>79</v>
      </c>
      <c r="B24" s="30" t="s">
        <v>80</v>
      </c>
    </row>
    <row r="25" spans="1:6" s="3" customFormat="1" ht="12">
      <c r="A25" s="29" t="s">
        <v>463</v>
      </c>
      <c r="B25" s="30" t="s">
        <v>74</v>
      </c>
    </row>
    <row r="26" spans="1:6" s="3" customFormat="1" ht="12">
      <c r="A26" s="29" t="s">
        <v>465</v>
      </c>
      <c r="B26" s="30" t="s">
        <v>45</v>
      </c>
    </row>
    <row r="27" spans="1:6" s="3" customFormat="1" ht="12">
      <c r="A27" s="29" t="s">
        <v>46</v>
      </c>
      <c r="B27" s="30" t="s">
        <v>470</v>
      </c>
    </row>
    <row r="28" spans="1:6" s="3" customFormat="1" ht="12">
      <c r="A28" s="29" t="s">
        <v>430</v>
      </c>
      <c r="B28" s="71" t="s">
        <v>451</v>
      </c>
    </row>
    <row r="29" spans="1:6" s="3" customFormat="1" ht="12">
      <c r="A29" s="29" t="s">
        <v>47</v>
      </c>
      <c r="B29" s="30" t="s">
        <v>441</v>
      </c>
    </row>
    <row r="30" spans="1:6" s="3" customFormat="1" ht="12">
      <c r="A30" s="29" t="s">
        <v>454</v>
      </c>
      <c r="B30" s="30" t="s">
        <v>455</v>
      </c>
    </row>
    <row r="31" spans="1:6" s="3" customFormat="1" ht="12">
      <c r="A31" s="29" t="s">
        <v>466</v>
      </c>
      <c r="B31" s="30" t="s">
        <v>48</v>
      </c>
    </row>
    <row r="32" spans="1:6" s="3" customFormat="1" ht="12">
      <c r="A32" s="29" t="s">
        <v>49</v>
      </c>
      <c r="B32" s="30" t="s">
        <v>50</v>
      </c>
    </row>
    <row r="33" spans="1:2" s="3" customFormat="1" ht="12">
      <c r="A33" s="29" t="s">
        <v>51</v>
      </c>
      <c r="B33" s="30" t="s">
        <v>52</v>
      </c>
    </row>
    <row r="34" spans="1:2" s="3" customFormat="1" ht="12">
      <c r="A34" s="29" t="s">
        <v>53</v>
      </c>
      <c r="B34" s="30" t="s">
        <v>467</v>
      </c>
    </row>
    <row r="35" spans="1:2" s="3" customFormat="1" ht="12">
      <c r="A35" s="29" t="s">
        <v>54</v>
      </c>
      <c r="B35" s="30" t="s">
        <v>55</v>
      </c>
    </row>
    <row r="36" spans="1:2" s="3" customFormat="1" ht="12">
      <c r="A36" s="29" t="s">
        <v>56</v>
      </c>
      <c r="B36" s="30" t="s">
        <v>57</v>
      </c>
    </row>
    <row r="37" spans="1:2" s="3" customFormat="1" ht="12">
      <c r="A37" s="29" t="s">
        <v>58</v>
      </c>
      <c r="B37" s="30" t="s">
        <v>59</v>
      </c>
    </row>
    <row r="38" spans="1:2" s="3" customFormat="1" ht="12">
      <c r="A38" s="29" t="s">
        <v>60</v>
      </c>
      <c r="B38" s="30" t="s">
        <v>61</v>
      </c>
    </row>
    <row r="39" spans="1:2" s="3" customFormat="1" ht="12">
      <c r="A39" s="29" t="s">
        <v>62</v>
      </c>
      <c r="B39" s="30" t="s">
        <v>62</v>
      </c>
    </row>
    <row r="40" spans="1:2" s="3" customFormat="1" ht="12">
      <c r="A40" s="29" t="s">
        <v>63</v>
      </c>
      <c r="B40" s="30" t="s">
        <v>64</v>
      </c>
    </row>
    <row r="41" spans="1:2" s="3" customFormat="1" ht="12">
      <c r="A41" s="29" t="s">
        <v>65</v>
      </c>
      <c r="B41" s="30" t="s">
        <v>66</v>
      </c>
    </row>
    <row r="42" spans="1:2" s="3" customFormat="1" ht="12">
      <c r="A42" s="29" t="s">
        <v>73</v>
      </c>
      <c r="B42" s="30" t="s">
        <v>67</v>
      </c>
    </row>
    <row r="43" spans="1:2" s="3" customFormat="1" ht="12">
      <c r="A43" s="29" t="s">
        <v>68</v>
      </c>
      <c r="B43" s="30" t="s">
        <v>69</v>
      </c>
    </row>
    <row r="44" spans="1:2" s="3" customFormat="1" ht="12">
      <c r="A44" s="29" t="s">
        <v>70</v>
      </c>
      <c r="B44" s="30" t="s">
        <v>82</v>
      </c>
    </row>
    <row r="45" spans="1:2" s="3" customFormat="1" ht="11.5"/>
    <row r="46" spans="1:2" s="3" customFormat="1" ht="11.5"/>
    <row r="47" spans="1:2" s="3" customFormat="1" ht="11.5">
      <c r="A47" s="31"/>
      <c r="B47" s="32"/>
    </row>
    <row r="48" spans="1:2" s="3" customFormat="1" ht="11.5">
      <c r="A48" s="31"/>
      <c r="B48" s="32"/>
    </row>
    <row r="49" spans="1:2" s="3" customFormat="1" ht="11.5">
      <c r="A49" s="31"/>
      <c r="B49" s="32"/>
    </row>
    <row r="50" spans="1:2" s="3" customFormat="1" ht="11.5">
      <c r="A50" s="31"/>
      <c r="B50" s="32"/>
    </row>
    <row r="51" spans="1:2" s="3" customFormat="1" ht="11.5">
      <c r="A51" s="31"/>
      <c r="B51" s="32"/>
    </row>
    <row r="52" spans="1:2" s="3" customFormat="1" ht="11.5">
      <c r="A52" s="31"/>
      <c r="B52" s="32"/>
    </row>
    <row r="53" spans="1:2" s="3" customFormat="1" ht="11.5">
      <c r="A53" s="31"/>
      <c r="B53" s="32"/>
    </row>
    <row r="54" spans="1:2" s="3" customFormat="1" ht="11.5">
      <c r="A54" s="31"/>
      <c r="B54" s="32"/>
    </row>
    <row r="55" spans="1:2" s="3" customFormat="1" ht="11.5">
      <c r="A55" s="31"/>
      <c r="B55" s="32"/>
    </row>
    <row r="56" spans="1:2" s="3" customFormat="1" ht="11.5">
      <c r="A56" s="31"/>
      <c r="B56" s="32"/>
    </row>
    <row r="57" spans="1:2" s="3" customFormat="1" ht="11.5">
      <c r="A57" s="31"/>
      <c r="B57" s="32"/>
    </row>
    <row r="58" spans="1:2" s="3" customFormat="1" ht="11.5">
      <c r="A58" s="31"/>
      <c r="B58" s="32"/>
    </row>
    <row r="59" spans="1:2" s="3" customFormat="1" ht="11.5">
      <c r="A59" s="31"/>
      <c r="B59" s="32"/>
    </row>
    <row r="60" spans="1:2" s="3" customFormat="1" ht="11.5">
      <c r="A60" s="31"/>
      <c r="B60" s="32"/>
    </row>
    <row r="61" spans="1:2" s="3" customFormat="1" ht="11.5">
      <c r="A61" s="31"/>
      <c r="B61" s="32"/>
    </row>
    <row r="62" spans="1:2" s="3" customFormat="1" ht="11.5">
      <c r="A62" s="31"/>
      <c r="B62" s="32"/>
    </row>
    <row r="63" spans="1:2" s="3" customFormat="1" ht="11.5">
      <c r="A63" s="31"/>
      <c r="B63" s="32"/>
    </row>
    <row r="64" spans="1:2" s="3" customFormat="1" ht="11.5">
      <c r="A64" s="31"/>
      <c r="B64" s="32"/>
    </row>
    <row r="65" spans="1:2" s="3" customFormat="1" ht="11.5">
      <c r="A65" s="31"/>
      <c r="B65" s="32"/>
    </row>
    <row r="66" spans="1:2" s="3" customFormat="1" ht="11.5">
      <c r="A66" s="31"/>
      <c r="B66" s="32"/>
    </row>
    <row r="67" spans="1:2" s="3" customFormat="1" ht="11.5">
      <c r="A67" s="31"/>
      <c r="B67" s="32"/>
    </row>
    <row r="68" spans="1:2" s="3" customFormat="1" ht="11.5">
      <c r="A68" s="31"/>
      <c r="B68" s="32"/>
    </row>
    <row r="69" spans="1:2" s="3" customFormat="1" ht="11.5">
      <c r="A69" s="31"/>
      <c r="B69" s="32"/>
    </row>
    <row r="70" spans="1:2" s="3" customFormat="1" ht="11.5">
      <c r="A70" s="31"/>
      <c r="B70" s="32"/>
    </row>
    <row r="71" spans="1:2" s="3" customFormat="1" ht="11.5">
      <c r="A71" s="31"/>
      <c r="B71" s="32"/>
    </row>
    <row r="72" spans="1:2" s="3" customFormat="1" ht="11.5">
      <c r="A72" s="31"/>
      <c r="B72" s="32"/>
    </row>
    <row r="73" spans="1:2" s="3" customFormat="1" ht="11.5">
      <c r="A73" s="31"/>
      <c r="B73" s="32"/>
    </row>
    <row r="74" spans="1:2" s="3" customFormat="1" ht="11.5">
      <c r="A74" s="31"/>
      <c r="B74" s="32"/>
    </row>
    <row r="75" spans="1:2" s="3" customFormat="1" ht="11.5">
      <c r="A75" s="31"/>
      <c r="B75" s="32"/>
    </row>
    <row r="76" spans="1:2" s="3" customFormat="1" ht="11.5">
      <c r="A76" s="31"/>
      <c r="B76" s="32"/>
    </row>
    <row r="77" spans="1:2" s="3" customFormat="1" ht="11.5">
      <c r="A77" s="31"/>
      <c r="B77" s="32"/>
    </row>
    <row r="78" spans="1:2" s="3" customFormat="1" ht="11.5">
      <c r="A78" s="31"/>
      <c r="B78" s="32"/>
    </row>
    <row r="79" spans="1:2" s="3" customFormat="1" ht="11.5">
      <c r="A79" s="31"/>
      <c r="B79" s="32"/>
    </row>
    <row r="80" spans="1:2" s="3" customFormat="1" ht="11.5">
      <c r="A80" s="31"/>
      <c r="B80" s="32"/>
    </row>
    <row r="81" spans="1:2" s="3" customFormat="1" ht="11.5">
      <c r="A81" s="31"/>
      <c r="B81" s="32"/>
    </row>
    <row r="82" spans="1:2" s="3" customFormat="1" ht="11.5">
      <c r="A82" s="31"/>
      <c r="B82" s="32"/>
    </row>
    <row r="83" spans="1:2" s="3" customFormat="1" ht="11.5">
      <c r="A83" s="31"/>
      <c r="B83" s="32"/>
    </row>
    <row r="84" spans="1:2" s="3" customFormat="1" ht="11.5">
      <c r="A84" s="31"/>
      <c r="B84" s="32"/>
    </row>
    <row r="85" spans="1:2" s="3" customFormat="1" ht="11.5">
      <c r="A85" s="31"/>
      <c r="B85" s="32"/>
    </row>
    <row r="86" spans="1:2" s="3" customFormat="1" ht="11.5">
      <c r="A86" s="31"/>
      <c r="B86" s="32"/>
    </row>
    <row r="87" spans="1:2" s="3" customFormat="1" ht="11.5">
      <c r="A87" s="31"/>
      <c r="B87" s="32"/>
    </row>
    <row r="88" spans="1:2" s="3" customFormat="1" ht="11.5">
      <c r="A88" s="31"/>
      <c r="B88" s="32"/>
    </row>
    <row r="89" spans="1:2" s="3" customFormat="1" ht="11.5">
      <c r="A89" s="31"/>
      <c r="B89" s="32"/>
    </row>
    <row r="90" spans="1:2" s="3" customFormat="1" ht="11.5">
      <c r="A90" s="31"/>
      <c r="B90" s="32"/>
    </row>
    <row r="91" spans="1:2" s="3" customFormat="1" ht="11.5">
      <c r="A91" s="31"/>
      <c r="B91" s="32"/>
    </row>
    <row r="92" spans="1:2" s="3" customFormat="1" ht="11.5">
      <c r="A92" s="31"/>
      <c r="B92" s="32"/>
    </row>
    <row r="93" spans="1:2" s="3" customFormat="1" ht="11.5">
      <c r="A93" s="31"/>
      <c r="B93" s="32"/>
    </row>
    <row r="94" spans="1:2" s="3" customFormat="1" ht="11.5">
      <c r="A94" s="31"/>
      <c r="B94" s="32"/>
    </row>
    <row r="95" spans="1:2" s="3" customFormat="1" ht="11.5">
      <c r="A95" s="31"/>
      <c r="B95" s="32"/>
    </row>
    <row r="96" spans="1:2" s="3" customFormat="1" ht="11.5">
      <c r="A96" s="31"/>
      <c r="B96" s="32"/>
    </row>
    <row r="97" spans="1:2" s="3" customFormat="1" ht="11.5">
      <c r="A97" s="31"/>
      <c r="B97" s="32"/>
    </row>
    <row r="98" spans="1:2" s="3" customFormat="1" ht="11.5">
      <c r="A98" s="31"/>
      <c r="B98" s="32"/>
    </row>
    <row r="99" spans="1:2" s="3" customFormat="1" ht="11.5">
      <c r="A99" s="31"/>
      <c r="B99" s="32"/>
    </row>
    <row r="100" spans="1:2" s="3" customFormat="1" ht="11.5">
      <c r="A100" s="31"/>
      <c r="B100" s="32"/>
    </row>
    <row r="101" spans="1:2" s="3" customFormat="1" ht="11.5">
      <c r="A101" s="31"/>
      <c r="B101" s="32"/>
    </row>
    <row r="102" spans="1:2" s="3" customFormat="1" ht="11.5">
      <c r="A102" s="31"/>
      <c r="B102" s="32"/>
    </row>
    <row r="103" spans="1:2" s="3" customFormat="1" ht="11.5">
      <c r="A103" s="31"/>
      <c r="B103" s="32"/>
    </row>
    <row r="104" spans="1:2" s="3" customFormat="1" ht="11.5">
      <c r="A104" s="31"/>
      <c r="B104" s="32"/>
    </row>
    <row r="105" spans="1:2" s="3" customFormat="1" ht="11.5">
      <c r="A105" s="31"/>
      <c r="B105" s="32"/>
    </row>
    <row r="106" spans="1:2" s="3" customFormat="1" ht="11.5">
      <c r="A106" s="31"/>
      <c r="B106" s="32"/>
    </row>
    <row r="107" spans="1:2" s="3" customFormat="1" ht="11.5">
      <c r="A107" s="31"/>
      <c r="B107" s="32"/>
    </row>
    <row r="108" spans="1:2" s="3" customFormat="1" ht="11.5">
      <c r="A108" s="31"/>
      <c r="B108" s="32"/>
    </row>
    <row r="109" spans="1:2" s="3" customFormat="1" ht="11.5">
      <c r="A109" s="31"/>
      <c r="B109" s="32"/>
    </row>
    <row r="110" spans="1:2" s="3" customFormat="1" ht="11.5">
      <c r="A110" s="31"/>
      <c r="B110" s="32"/>
    </row>
    <row r="111" spans="1:2" s="3" customFormat="1" ht="11.5">
      <c r="A111" s="31"/>
      <c r="B111" s="32"/>
    </row>
    <row r="112" spans="1:2" s="3" customFormat="1" ht="11.5">
      <c r="A112" s="31"/>
      <c r="B112" s="32"/>
    </row>
    <row r="113" spans="1:2" s="3" customFormat="1" ht="11.5">
      <c r="A113" s="31"/>
      <c r="B113" s="32"/>
    </row>
    <row r="114" spans="1:2" s="3" customFormat="1" ht="11.5">
      <c r="A114" s="31"/>
      <c r="B114" s="32"/>
    </row>
    <row r="115" spans="1:2" s="3" customFormat="1" ht="11.5">
      <c r="A115" s="31"/>
      <c r="B115" s="32"/>
    </row>
    <row r="116" spans="1:2" s="3" customFormat="1" ht="11.5">
      <c r="A116" s="31"/>
      <c r="B116" s="32"/>
    </row>
    <row r="117" spans="1:2" s="3" customFormat="1" ht="11.5">
      <c r="A117" s="31"/>
      <c r="B117" s="32"/>
    </row>
    <row r="118" spans="1:2" s="3" customFormat="1" ht="11.5">
      <c r="A118" s="31"/>
      <c r="B118" s="32"/>
    </row>
    <row r="119" spans="1:2" s="3" customFormat="1" ht="11.5">
      <c r="A119" s="31"/>
      <c r="B119" s="32"/>
    </row>
    <row r="120" spans="1:2" s="3" customFormat="1" ht="11.5">
      <c r="A120" s="31"/>
      <c r="B120" s="32"/>
    </row>
    <row r="121" spans="1:2" s="3" customFormat="1" ht="11.5">
      <c r="A121" s="31"/>
      <c r="B121" s="32"/>
    </row>
    <row r="122" spans="1:2" s="3" customFormat="1" ht="11.5">
      <c r="A122" s="31"/>
      <c r="B122" s="32"/>
    </row>
    <row r="123" spans="1:2" s="3" customFormat="1" ht="11.5">
      <c r="A123" s="31"/>
      <c r="B123" s="32"/>
    </row>
    <row r="124" spans="1:2" s="3" customFormat="1" ht="11.5">
      <c r="A124" s="31"/>
      <c r="B124" s="32"/>
    </row>
    <row r="125" spans="1:2" s="3" customFormat="1" ht="11.5">
      <c r="A125" s="31"/>
      <c r="B125" s="32"/>
    </row>
    <row r="126" spans="1:2" s="3" customFormat="1" ht="11.5">
      <c r="A126" s="31"/>
      <c r="B126" s="32"/>
    </row>
    <row r="127" spans="1:2" s="3" customFormat="1" ht="11.5">
      <c r="A127" s="31"/>
      <c r="B127" s="32"/>
    </row>
    <row r="128" spans="1:2" s="3" customFormat="1" ht="11.5">
      <c r="A128" s="31"/>
      <c r="B128" s="32"/>
    </row>
    <row r="129" spans="1:2" s="3" customFormat="1" ht="11.5">
      <c r="A129" s="31"/>
      <c r="B129" s="32"/>
    </row>
    <row r="130" spans="1:2" s="3" customFormat="1" ht="11.5">
      <c r="A130" s="31"/>
      <c r="B130" s="32"/>
    </row>
    <row r="131" spans="1:2" s="3" customFormat="1" ht="11.5">
      <c r="A131" s="31"/>
      <c r="B131" s="32"/>
    </row>
    <row r="132" spans="1:2" s="3" customFormat="1" ht="11.5">
      <c r="A132" s="31"/>
      <c r="B132" s="32"/>
    </row>
    <row r="133" spans="1:2" s="3" customFormat="1" ht="11.5">
      <c r="A133" s="31"/>
      <c r="B133" s="32"/>
    </row>
    <row r="134" spans="1:2" s="3" customFormat="1" ht="11.5">
      <c r="A134" s="31"/>
      <c r="B134" s="32"/>
    </row>
    <row r="135" spans="1:2" s="3" customFormat="1" ht="11.5">
      <c r="A135" s="31"/>
      <c r="B135" s="32"/>
    </row>
    <row r="136" spans="1:2" s="3" customFormat="1" ht="11.5">
      <c r="A136" s="31"/>
      <c r="B136" s="32"/>
    </row>
    <row r="137" spans="1:2" s="3" customFormat="1" ht="11.5">
      <c r="A137" s="31"/>
      <c r="B137" s="32"/>
    </row>
    <row r="138" spans="1:2" s="3" customFormat="1" ht="11.5">
      <c r="A138" s="31"/>
      <c r="B138" s="32"/>
    </row>
    <row r="139" spans="1:2" s="3" customFormat="1" ht="11.5">
      <c r="A139" s="31"/>
      <c r="B139" s="32"/>
    </row>
    <row r="140" spans="1:2" s="3" customFormat="1" ht="11.5">
      <c r="A140" s="31"/>
      <c r="B140" s="32"/>
    </row>
    <row r="141" spans="1:2" s="3" customFormat="1" ht="11.5">
      <c r="A141" s="31"/>
      <c r="B141" s="32"/>
    </row>
    <row r="142" spans="1:2" s="3" customFormat="1" ht="11.5">
      <c r="A142" s="31"/>
      <c r="B142" s="32"/>
    </row>
    <row r="143" spans="1:2" s="3" customFormat="1" ht="11.5">
      <c r="A143" s="31"/>
      <c r="B143" s="32"/>
    </row>
    <row r="144" spans="1:2" s="3" customFormat="1" ht="11.5">
      <c r="A144" s="31"/>
      <c r="B144" s="32"/>
    </row>
    <row r="145" spans="1:2" s="3" customFormat="1" ht="11.5">
      <c r="A145" s="31"/>
      <c r="B145" s="32"/>
    </row>
    <row r="146" spans="1:2" s="3" customFormat="1" ht="11.5">
      <c r="A146" s="31"/>
      <c r="B146" s="32"/>
    </row>
    <row r="147" spans="1:2" s="3" customFormat="1" ht="11.5">
      <c r="A147" s="31"/>
      <c r="B147" s="32"/>
    </row>
    <row r="148" spans="1:2" s="3" customFormat="1" ht="11.5">
      <c r="A148" s="31"/>
      <c r="B148" s="32"/>
    </row>
    <row r="149" spans="1:2" s="3" customFormat="1" ht="11.5">
      <c r="A149" s="31"/>
      <c r="B149" s="32"/>
    </row>
    <row r="150" spans="1:2" s="3" customFormat="1" ht="11.5">
      <c r="A150" s="31"/>
      <c r="B150" s="32"/>
    </row>
    <row r="151" spans="1:2" s="3" customFormat="1" ht="11.5">
      <c r="A151" s="31"/>
      <c r="B151" s="32"/>
    </row>
    <row r="152" spans="1:2" s="3" customFormat="1" ht="11.5">
      <c r="A152" s="31"/>
      <c r="B152" s="32"/>
    </row>
    <row r="153" spans="1:2" s="3" customFormat="1" ht="11.5">
      <c r="A153" s="31"/>
      <c r="B153" s="32"/>
    </row>
    <row r="154" spans="1:2" s="3" customFormat="1" ht="11.5">
      <c r="A154" s="31"/>
      <c r="B154" s="32"/>
    </row>
    <row r="155" spans="1:2" s="3" customFormat="1" ht="11.5">
      <c r="A155" s="31"/>
      <c r="B155" s="32"/>
    </row>
    <row r="156" spans="1:2" s="3" customFormat="1" ht="11.5">
      <c r="A156" s="31"/>
      <c r="B156" s="32"/>
    </row>
    <row r="157" spans="1:2" s="3" customFormat="1" ht="11.5">
      <c r="A157" s="31"/>
      <c r="B157" s="32"/>
    </row>
    <row r="158" spans="1:2" s="3" customFormat="1" ht="11.5">
      <c r="A158" s="31"/>
      <c r="B158" s="32"/>
    </row>
    <row r="159" spans="1:2" s="3" customFormat="1" ht="11.5">
      <c r="A159" s="31"/>
      <c r="B159" s="32"/>
    </row>
    <row r="160" spans="1:2" s="3" customFormat="1" ht="11.5">
      <c r="A160" s="31"/>
      <c r="B160" s="32"/>
    </row>
    <row r="161" spans="1:2" s="3" customFormat="1" ht="11.5">
      <c r="A161" s="31"/>
      <c r="B161" s="32"/>
    </row>
    <row r="162" spans="1:2" s="3" customFormat="1" ht="11.5">
      <c r="A162" s="31"/>
      <c r="B162" s="32"/>
    </row>
    <row r="163" spans="1:2" s="3" customFormat="1" ht="11.5">
      <c r="A163" s="31"/>
      <c r="B163" s="32"/>
    </row>
    <row r="164" spans="1:2" s="3" customFormat="1" ht="11.5">
      <c r="A164" s="31"/>
      <c r="B164" s="32"/>
    </row>
    <row r="165" spans="1:2" s="3" customFormat="1" ht="11.5">
      <c r="A165" s="31"/>
      <c r="B165" s="32"/>
    </row>
    <row r="166" spans="1:2" s="3" customFormat="1" ht="11.5">
      <c r="A166" s="31"/>
      <c r="B166" s="32"/>
    </row>
    <row r="167" spans="1:2" s="3" customFormat="1" ht="11.5">
      <c r="A167" s="31"/>
      <c r="B167" s="32"/>
    </row>
    <row r="168" spans="1:2" s="3" customFormat="1" ht="11.5">
      <c r="A168" s="31"/>
      <c r="B168" s="32"/>
    </row>
    <row r="169" spans="1:2" s="3" customFormat="1" ht="11.5">
      <c r="A169" s="31"/>
      <c r="B169" s="32"/>
    </row>
    <row r="170" spans="1:2" s="3" customFormat="1" ht="11.5">
      <c r="A170" s="31"/>
      <c r="B170" s="32"/>
    </row>
    <row r="171" spans="1:2" s="3" customFormat="1" ht="11.5">
      <c r="A171" s="31"/>
      <c r="B171" s="32"/>
    </row>
    <row r="172" spans="1:2" s="3" customFormat="1" ht="11.5">
      <c r="A172" s="31"/>
      <c r="B172" s="32"/>
    </row>
    <row r="173" spans="1:2" s="3" customFormat="1" ht="11.5">
      <c r="A173" s="31"/>
      <c r="B173" s="32"/>
    </row>
    <row r="174" spans="1:2" s="3" customFormat="1" ht="11.5">
      <c r="A174" s="31"/>
      <c r="B174" s="32"/>
    </row>
    <row r="175" spans="1:2" s="3" customFormat="1" ht="11.5">
      <c r="A175" s="31"/>
      <c r="B175" s="32"/>
    </row>
    <row r="176" spans="1:2" s="3" customFormat="1" ht="11.5">
      <c r="A176" s="31"/>
      <c r="B176" s="32"/>
    </row>
    <row r="177" spans="1:2" s="3" customFormat="1" ht="11.5">
      <c r="A177" s="31"/>
      <c r="B177" s="32"/>
    </row>
    <row r="178" spans="1:2" s="3" customFormat="1" ht="11.5">
      <c r="A178" s="31"/>
      <c r="B178" s="32"/>
    </row>
    <row r="179" spans="1:2" s="3" customFormat="1" ht="11.5">
      <c r="A179" s="31"/>
      <c r="B179" s="32"/>
    </row>
    <row r="180" spans="1:2" s="3" customFormat="1" ht="11.5">
      <c r="A180" s="31"/>
      <c r="B180" s="32"/>
    </row>
    <row r="181" spans="1:2" s="3" customFormat="1" ht="11.5">
      <c r="A181" s="31"/>
      <c r="B181" s="32"/>
    </row>
    <row r="182" spans="1:2" s="3" customFormat="1" ht="11.5">
      <c r="A182" s="31"/>
      <c r="B182" s="32"/>
    </row>
    <row r="183" spans="1:2" s="3" customFormat="1" ht="11.5">
      <c r="A183" s="31"/>
      <c r="B183" s="32"/>
    </row>
    <row r="184" spans="1:2" s="3" customFormat="1" ht="11.5">
      <c r="A184" s="31"/>
      <c r="B184" s="32"/>
    </row>
    <row r="185" spans="1:2" s="3" customFormat="1" ht="11.5">
      <c r="A185" s="31"/>
      <c r="B185" s="32"/>
    </row>
    <row r="186" spans="1:2" s="3" customFormat="1" ht="11.5">
      <c r="A186" s="31"/>
      <c r="B186" s="32"/>
    </row>
    <row r="187" spans="1:2" s="3" customFormat="1" ht="11.5">
      <c r="A187" s="31"/>
      <c r="B187" s="32"/>
    </row>
    <row r="188" spans="1:2" s="3" customFormat="1" ht="11.5">
      <c r="A188" s="31"/>
      <c r="B188" s="32"/>
    </row>
    <row r="189" spans="1:2" s="3" customFormat="1" ht="11.5">
      <c r="A189" s="31"/>
      <c r="B189" s="32"/>
    </row>
    <row r="190" spans="1:2" s="3" customFormat="1" ht="11.5">
      <c r="A190" s="31"/>
      <c r="B190" s="32"/>
    </row>
    <row r="191" spans="1:2" s="3" customFormat="1" ht="11.5">
      <c r="A191" s="31"/>
      <c r="B191" s="32"/>
    </row>
    <row r="192" spans="1:2" s="3" customFormat="1" ht="11.5">
      <c r="A192" s="31"/>
      <c r="B192" s="32"/>
    </row>
    <row r="193" spans="1:2" s="3" customFormat="1" ht="11.5">
      <c r="A193" s="31"/>
      <c r="B193" s="32"/>
    </row>
    <row r="194" spans="1:2" s="3" customFormat="1" ht="11.5">
      <c r="A194" s="31"/>
      <c r="B194" s="32"/>
    </row>
    <row r="195" spans="1:2" s="3" customFormat="1" ht="11.5">
      <c r="A195" s="31"/>
      <c r="B195" s="32"/>
    </row>
    <row r="196" spans="1:2" s="3" customFormat="1" ht="11.5">
      <c r="A196" s="31"/>
      <c r="B196" s="32"/>
    </row>
    <row r="197" spans="1:2" s="3" customFormat="1" ht="11.5">
      <c r="A197" s="31"/>
      <c r="B197" s="32"/>
    </row>
    <row r="198" spans="1:2" s="3" customFormat="1" ht="11.5">
      <c r="A198" s="31"/>
      <c r="B198" s="32"/>
    </row>
    <row r="199" spans="1:2" s="3" customFormat="1" ht="11.5">
      <c r="A199" s="31"/>
      <c r="B199" s="32"/>
    </row>
    <row r="200" spans="1:2" s="3" customFormat="1" ht="11.5">
      <c r="A200" s="31"/>
      <c r="B200" s="32"/>
    </row>
    <row r="201" spans="1:2" s="3" customFormat="1" ht="11.5">
      <c r="A201" s="31"/>
      <c r="B201" s="32"/>
    </row>
    <row r="202" spans="1:2" s="3" customFormat="1" ht="11.5">
      <c r="A202" s="31"/>
      <c r="B202" s="32"/>
    </row>
    <row r="203" spans="1:2" s="3" customFormat="1" ht="11.5">
      <c r="A203" s="31"/>
      <c r="B203" s="32"/>
    </row>
    <row r="204" spans="1:2" s="3" customFormat="1" ht="11.5">
      <c r="A204" s="31"/>
      <c r="B204" s="32"/>
    </row>
    <row r="205" spans="1:2" s="3" customFormat="1" ht="11.5">
      <c r="A205" s="31"/>
      <c r="B205" s="32"/>
    </row>
    <row r="206" spans="1:2" s="3" customFormat="1" ht="11.5">
      <c r="A206" s="31"/>
      <c r="B206" s="32"/>
    </row>
    <row r="207" spans="1:2" s="3" customFormat="1" ht="11.5">
      <c r="A207" s="31"/>
      <c r="B207" s="32"/>
    </row>
    <row r="208" spans="1:2" s="3" customFormat="1" ht="11.5">
      <c r="A208" s="31"/>
      <c r="B208" s="32"/>
    </row>
    <row r="209" spans="1:2" s="3" customFormat="1" ht="11.5">
      <c r="A209" s="31"/>
      <c r="B209" s="32"/>
    </row>
    <row r="210" spans="1:2" s="3" customFormat="1" ht="11.5">
      <c r="A210" s="31"/>
      <c r="B210" s="32"/>
    </row>
    <row r="211" spans="1:2" s="3" customFormat="1" ht="11.5">
      <c r="A211" s="31"/>
      <c r="B211" s="32"/>
    </row>
    <row r="212" spans="1:2" s="3" customFormat="1" ht="11.5">
      <c r="A212" s="31"/>
      <c r="B212" s="32"/>
    </row>
    <row r="213" spans="1:2" s="3" customFormat="1" ht="11.5">
      <c r="A213" s="31"/>
      <c r="B213" s="32"/>
    </row>
    <row r="214" spans="1:2" s="3" customFormat="1" ht="11.5">
      <c r="A214" s="31"/>
      <c r="B214" s="32"/>
    </row>
    <row r="215" spans="1:2" s="3" customFormat="1" ht="11.5">
      <c r="A215" s="31"/>
      <c r="B215" s="32"/>
    </row>
    <row r="216" spans="1:2" s="3" customFormat="1" ht="11.5">
      <c r="A216" s="31"/>
      <c r="B216" s="32"/>
    </row>
    <row r="217" spans="1:2" s="3" customFormat="1" ht="11.5">
      <c r="A217" s="31"/>
      <c r="B217" s="32"/>
    </row>
    <row r="218" spans="1:2" s="3" customFormat="1" ht="11.5">
      <c r="A218" s="31"/>
      <c r="B218" s="32"/>
    </row>
    <row r="219" spans="1:2" s="3" customFormat="1" ht="11.5">
      <c r="A219" s="31"/>
      <c r="B219" s="32"/>
    </row>
    <row r="220" spans="1:2" s="3" customFormat="1" ht="11.5">
      <c r="A220" s="31"/>
      <c r="B220" s="32"/>
    </row>
    <row r="221" spans="1:2" s="3" customFormat="1" ht="11.5">
      <c r="A221" s="31"/>
      <c r="B221" s="32"/>
    </row>
    <row r="222" spans="1:2" s="3" customFormat="1" ht="11.5">
      <c r="A222" s="31"/>
      <c r="B222" s="32"/>
    </row>
    <row r="223" spans="1:2" s="3" customFormat="1" ht="11.5">
      <c r="A223" s="31"/>
      <c r="B223" s="32"/>
    </row>
    <row r="224" spans="1:2" s="3" customFormat="1" ht="11.5">
      <c r="A224" s="31"/>
      <c r="B224" s="32"/>
    </row>
    <row r="225" spans="1:2" s="3" customFormat="1" ht="11.5">
      <c r="A225" s="31"/>
      <c r="B225" s="32"/>
    </row>
    <row r="226" spans="1:2" s="3" customFormat="1" ht="11.5">
      <c r="A226" s="31"/>
      <c r="B226" s="32"/>
    </row>
    <row r="227" spans="1:2" s="3" customFormat="1" ht="11.5">
      <c r="A227" s="31"/>
      <c r="B227" s="32"/>
    </row>
    <row r="228" spans="1:2" s="3" customFormat="1" ht="11.5">
      <c r="A228" s="31"/>
      <c r="B228" s="32"/>
    </row>
    <row r="229" spans="1:2" s="3" customFormat="1" ht="11.5">
      <c r="A229" s="31"/>
      <c r="B229" s="32"/>
    </row>
    <row r="230" spans="1:2" s="3" customFormat="1" ht="11.5">
      <c r="A230" s="31"/>
      <c r="B230" s="32"/>
    </row>
    <row r="231" spans="1:2" s="3" customFormat="1" ht="11.5">
      <c r="A231" s="31"/>
      <c r="B231" s="32"/>
    </row>
    <row r="232" spans="1:2" s="3" customFormat="1" ht="11.5">
      <c r="A232" s="31"/>
      <c r="B232" s="32"/>
    </row>
    <row r="233" spans="1:2" s="3" customFormat="1" ht="11.5">
      <c r="A233" s="31"/>
      <c r="B233" s="32"/>
    </row>
    <row r="234" spans="1:2" s="3" customFormat="1" ht="11.5">
      <c r="A234" s="31"/>
      <c r="B234" s="32"/>
    </row>
    <row r="235" spans="1:2" s="3" customFormat="1" ht="11.5">
      <c r="A235" s="31"/>
      <c r="B235" s="32"/>
    </row>
    <row r="236" spans="1:2" s="3" customFormat="1" ht="11.5">
      <c r="A236" s="31"/>
      <c r="B236" s="32"/>
    </row>
    <row r="237" spans="1:2" s="3" customFormat="1" ht="11.5">
      <c r="A237" s="31"/>
      <c r="B237" s="32"/>
    </row>
    <row r="238" spans="1:2" s="3" customFormat="1" ht="11.5">
      <c r="A238" s="31"/>
      <c r="B238" s="32"/>
    </row>
    <row r="239" spans="1:2" s="3" customFormat="1" ht="11.5">
      <c r="A239" s="31"/>
      <c r="B239" s="32"/>
    </row>
    <row r="240" spans="1:2" s="3" customFormat="1" ht="11.5">
      <c r="A240" s="31"/>
      <c r="B240" s="32"/>
    </row>
    <row r="241" spans="1:2" s="3" customFormat="1" ht="11.5">
      <c r="A241" s="31"/>
      <c r="B241" s="32"/>
    </row>
    <row r="242" spans="1:2" s="3" customFormat="1" ht="11.5">
      <c r="A242" s="31"/>
      <c r="B242" s="32"/>
    </row>
    <row r="243" spans="1:2" s="3" customFormat="1" ht="11.5">
      <c r="A243" s="31"/>
      <c r="B243" s="32"/>
    </row>
    <row r="244" spans="1:2" s="3" customFormat="1" ht="11.5">
      <c r="A244" s="31"/>
      <c r="B244" s="32"/>
    </row>
    <row r="245" spans="1:2" s="3" customFormat="1" ht="11.5">
      <c r="A245" s="31"/>
      <c r="B245" s="32"/>
    </row>
    <row r="246" spans="1:2" s="3" customFormat="1" ht="11.5">
      <c r="A246" s="31"/>
      <c r="B246" s="32"/>
    </row>
    <row r="247" spans="1:2" s="3" customFormat="1" ht="11.5">
      <c r="A247" s="31"/>
      <c r="B247" s="32"/>
    </row>
    <row r="248" spans="1:2" s="3" customFormat="1" ht="11.5">
      <c r="A248" s="31"/>
      <c r="B248" s="32"/>
    </row>
    <row r="249" spans="1:2" s="3" customFormat="1" ht="11.5">
      <c r="A249" s="31"/>
      <c r="B249" s="32"/>
    </row>
    <row r="250" spans="1:2" s="3" customFormat="1" ht="11.5">
      <c r="A250" s="31"/>
      <c r="B250" s="32"/>
    </row>
    <row r="251" spans="1:2" s="3" customFormat="1" ht="11.5">
      <c r="A251" s="31"/>
      <c r="B251" s="32"/>
    </row>
    <row r="252" spans="1:2" s="3" customFormat="1" ht="11.5">
      <c r="A252" s="31"/>
      <c r="B252" s="32"/>
    </row>
    <row r="253" spans="1:2" s="3" customFormat="1" ht="11.5">
      <c r="A253" s="31"/>
      <c r="B253" s="32"/>
    </row>
    <row r="254" spans="1:2" s="3" customFormat="1" ht="11.5">
      <c r="A254" s="31"/>
      <c r="B254" s="32"/>
    </row>
    <row r="255" spans="1:2" s="3" customFormat="1" ht="11.5">
      <c r="A255" s="31"/>
      <c r="B255" s="32"/>
    </row>
    <row r="256" spans="1:2" s="3" customFormat="1" ht="11.5">
      <c r="A256" s="31"/>
      <c r="B256" s="32"/>
    </row>
    <row r="257" spans="1:2" s="3" customFormat="1" ht="11.5">
      <c r="A257" s="31"/>
      <c r="B257" s="32"/>
    </row>
    <row r="258" spans="1:2" s="3" customFormat="1" ht="11.5">
      <c r="A258" s="31"/>
      <c r="B258" s="32"/>
    </row>
    <row r="259" spans="1:2" s="3" customFormat="1" ht="11.5">
      <c r="A259" s="31"/>
      <c r="B259" s="32"/>
    </row>
    <row r="260" spans="1:2" s="3" customFormat="1" ht="11.5">
      <c r="A260" s="31"/>
      <c r="B260" s="32"/>
    </row>
    <row r="261" spans="1:2" s="3" customFormat="1" ht="11.5">
      <c r="A261" s="31"/>
      <c r="B261" s="32"/>
    </row>
    <row r="262" spans="1:2" s="3" customFormat="1" ht="11.5">
      <c r="A262" s="31"/>
      <c r="B262" s="32"/>
    </row>
    <row r="263" spans="1:2" s="3" customFormat="1" ht="11.5">
      <c r="A263" s="31"/>
      <c r="B263" s="32"/>
    </row>
    <row r="264" spans="1:2" s="3" customFormat="1" ht="11.5">
      <c r="A264" s="31"/>
      <c r="B264" s="32"/>
    </row>
    <row r="265" spans="1:2" s="3" customFormat="1" ht="11.5">
      <c r="A265" s="31"/>
      <c r="B265" s="32"/>
    </row>
    <row r="266" spans="1:2" s="3" customFormat="1" ht="11.5">
      <c r="A266" s="31"/>
      <c r="B266" s="32"/>
    </row>
    <row r="267" spans="1:2" s="3" customFormat="1" ht="11.5">
      <c r="A267" s="31"/>
      <c r="B267" s="32"/>
    </row>
    <row r="268" spans="1:2" s="3" customFormat="1" ht="11.5">
      <c r="A268" s="31"/>
      <c r="B268" s="32"/>
    </row>
    <row r="269" spans="1:2" s="3" customFormat="1" ht="11.5">
      <c r="A269" s="31"/>
      <c r="B269" s="32"/>
    </row>
    <row r="270" spans="1:2" s="3" customFormat="1" ht="11.5">
      <c r="A270" s="31"/>
      <c r="B270" s="32"/>
    </row>
    <row r="271" spans="1:2" s="3" customFormat="1" ht="11.5">
      <c r="A271" s="31"/>
      <c r="B271" s="32"/>
    </row>
    <row r="272" spans="1:2" s="3" customFormat="1" ht="11.5">
      <c r="A272" s="31"/>
      <c r="B272" s="32"/>
    </row>
    <row r="273" spans="1:2" s="3" customFormat="1" ht="11.5">
      <c r="A273" s="31"/>
      <c r="B273" s="32"/>
    </row>
    <row r="274" spans="1:2" s="3" customFormat="1" ht="11.5">
      <c r="A274" s="31"/>
      <c r="B274" s="32"/>
    </row>
    <row r="275" spans="1:2" s="3" customFormat="1" ht="11.5">
      <c r="A275" s="31"/>
      <c r="B275" s="32"/>
    </row>
    <row r="276" spans="1:2" s="3" customFormat="1" ht="11.5">
      <c r="A276" s="31"/>
      <c r="B276" s="32"/>
    </row>
    <row r="277" spans="1:2" s="3" customFormat="1" ht="11.5">
      <c r="A277" s="31"/>
      <c r="B277" s="32"/>
    </row>
    <row r="278" spans="1:2" s="3" customFormat="1" ht="11.5">
      <c r="A278" s="31"/>
      <c r="B278" s="32"/>
    </row>
    <row r="279" spans="1:2" s="3" customFormat="1" ht="11.5">
      <c r="A279" s="31"/>
      <c r="B279" s="32"/>
    </row>
    <row r="280" spans="1:2" s="3" customFormat="1" ht="11.5">
      <c r="A280" s="31"/>
      <c r="B280" s="32"/>
    </row>
    <row r="281" spans="1:2" s="3" customFormat="1" ht="11.5">
      <c r="A281" s="31"/>
      <c r="B281" s="32"/>
    </row>
    <row r="282" spans="1:2" s="3" customFormat="1" ht="11.5">
      <c r="A282" s="31"/>
      <c r="B282" s="32"/>
    </row>
    <row r="283" spans="1:2" s="3" customFormat="1" ht="11.5">
      <c r="A283" s="31"/>
      <c r="B283" s="32"/>
    </row>
    <row r="284" spans="1:2" s="3" customFormat="1" ht="11.5">
      <c r="A284" s="31"/>
      <c r="B284" s="32"/>
    </row>
    <row r="285" spans="1:2" s="3" customFormat="1" ht="11.5">
      <c r="A285" s="31"/>
      <c r="B285" s="32"/>
    </row>
    <row r="286" spans="1:2" s="3" customFormat="1" ht="11.5">
      <c r="A286" s="31"/>
      <c r="B286" s="32"/>
    </row>
    <row r="287" spans="1:2" s="3" customFormat="1" ht="11.5">
      <c r="A287" s="31"/>
      <c r="B287" s="32"/>
    </row>
    <row r="288" spans="1:2" s="3" customFormat="1" ht="11.5">
      <c r="A288" s="31"/>
      <c r="B288" s="32"/>
    </row>
    <row r="289" spans="1:2" s="3" customFormat="1" ht="11.5">
      <c r="A289" s="31"/>
      <c r="B289" s="32"/>
    </row>
    <row r="290" spans="1:2" s="3" customFormat="1" ht="11.5">
      <c r="A290" s="31"/>
      <c r="B290" s="32"/>
    </row>
    <row r="291" spans="1:2" s="3" customFormat="1" ht="11.5">
      <c r="A291" s="31"/>
      <c r="B291" s="32"/>
    </row>
    <row r="292" spans="1:2" s="3" customFormat="1" ht="11.5">
      <c r="A292" s="31"/>
      <c r="B292" s="32"/>
    </row>
    <row r="293" spans="1:2" s="3" customFormat="1" ht="11.5">
      <c r="A293" s="31"/>
      <c r="B293" s="32"/>
    </row>
    <row r="294" spans="1:2" s="3" customFormat="1" ht="11.5">
      <c r="A294" s="31"/>
      <c r="B294" s="32"/>
    </row>
    <row r="295" spans="1:2" s="3" customFormat="1" ht="11.5">
      <c r="A295" s="31"/>
      <c r="B295" s="32"/>
    </row>
    <row r="296" spans="1:2" s="3" customFormat="1" ht="11.5">
      <c r="A296" s="31"/>
      <c r="B296" s="32"/>
    </row>
    <row r="297" spans="1:2" s="3" customFormat="1" ht="11.5">
      <c r="A297" s="31"/>
      <c r="B297" s="32"/>
    </row>
    <row r="298" spans="1:2" s="3" customFormat="1" ht="11.5">
      <c r="A298" s="31"/>
      <c r="B298" s="32"/>
    </row>
    <row r="299" spans="1:2" s="3" customFormat="1" ht="11.5">
      <c r="A299" s="31"/>
      <c r="B299" s="32"/>
    </row>
    <row r="300" spans="1:2" s="3" customFormat="1" ht="11.5">
      <c r="A300" s="31"/>
      <c r="B300" s="32"/>
    </row>
    <row r="301" spans="1:2" s="3" customFormat="1" ht="11.5">
      <c r="A301" s="31"/>
      <c r="B301" s="32"/>
    </row>
    <row r="302" spans="1:2" s="3" customFormat="1" ht="11.5">
      <c r="A302" s="31"/>
      <c r="B302" s="32"/>
    </row>
    <row r="303" spans="1:2" s="3" customFormat="1" ht="11.5">
      <c r="A303" s="31"/>
      <c r="B303" s="32"/>
    </row>
    <row r="304" spans="1:2" s="3" customFormat="1" ht="11.5">
      <c r="A304" s="31"/>
      <c r="B304" s="32"/>
    </row>
    <row r="305" spans="1:2" s="3" customFormat="1" ht="11.5">
      <c r="A305" s="31"/>
      <c r="B305" s="32"/>
    </row>
    <row r="306" spans="1:2" s="3" customFormat="1" ht="11.5">
      <c r="A306" s="31"/>
      <c r="B306" s="32"/>
    </row>
    <row r="307" spans="1:2" s="3" customFormat="1" ht="11.5">
      <c r="A307" s="31"/>
      <c r="B307" s="32"/>
    </row>
    <row r="308" spans="1:2" s="3" customFormat="1" ht="11.5">
      <c r="A308" s="31"/>
      <c r="B308" s="32"/>
    </row>
    <row r="309" spans="1:2" s="3" customFormat="1" ht="11.5">
      <c r="A309" s="31"/>
      <c r="B309" s="32"/>
    </row>
    <row r="310" spans="1:2" s="3" customFormat="1" ht="11.5">
      <c r="A310" s="31"/>
      <c r="B310" s="32"/>
    </row>
    <row r="311" spans="1:2" s="3" customFormat="1" ht="11.5">
      <c r="A311" s="31"/>
      <c r="B311" s="32"/>
    </row>
    <row r="312" spans="1:2" s="3" customFormat="1" ht="11.5">
      <c r="A312" s="31"/>
      <c r="B312" s="32"/>
    </row>
    <row r="313" spans="1:2" s="3" customFormat="1" ht="11.5">
      <c r="A313" s="31"/>
      <c r="B313" s="32"/>
    </row>
    <row r="314" spans="1:2" s="3" customFormat="1" ht="11.5">
      <c r="A314" s="31"/>
      <c r="B314" s="32"/>
    </row>
    <row r="315" spans="1:2" s="3" customFormat="1" ht="11.5">
      <c r="A315" s="31"/>
      <c r="B315" s="32"/>
    </row>
    <row r="316" spans="1:2" s="3" customFormat="1" ht="11.5">
      <c r="A316" s="31"/>
      <c r="B316" s="32"/>
    </row>
    <row r="317" spans="1:2" s="3" customFormat="1" ht="11.5">
      <c r="A317" s="31"/>
      <c r="B317" s="32"/>
    </row>
    <row r="318" spans="1:2" s="3" customFormat="1" ht="11.5">
      <c r="A318" s="31"/>
      <c r="B318" s="32"/>
    </row>
    <row r="319" spans="1:2" s="3" customFormat="1" ht="11.5">
      <c r="A319" s="31"/>
      <c r="B319" s="32"/>
    </row>
    <row r="320" spans="1:2" s="3" customFormat="1" ht="11.5">
      <c r="A320" s="31"/>
      <c r="B320" s="32"/>
    </row>
    <row r="321" spans="1:2" s="3" customFormat="1" ht="11.5">
      <c r="A321" s="31"/>
      <c r="B321" s="32"/>
    </row>
    <row r="322" spans="1:2" s="3" customFormat="1" ht="11.5">
      <c r="A322" s="31"/>
      <c r="B322" s="32"/>
    </row>
    <row r="323" spans="1:2" s="3" customFormat="1" ht="11.5">
      <c r="A323" s="31"/>
      <c r="B323" s="32"/>
    </row>
    <row r="324" spans="1:2" s="3" customFormat="1" ht="11.5">
      <c r="A324" s="31"/>
      <c r="B324" s="32"/>
    </row>
    <row r="325" spans="1:2" s="3" customFormat="1" ht="11.5">
      <c r="A325" s="31"/>
      <c r="B325" s="32"/>
    </row>
    <row r="326" spans="1:2" s="3" customFormat="1" ht="11.5">
      <c r="A326" s="31"/>
      <c r="B326" s="32"/>
    </row>
    <row r="327" spans="1:2" s="3" customFormat="1" ht="11.5">
      <c r="A327" s="31"/>
      <c r="B327" s="32"/>
    </row>
    <row r="328" spans="1:2" s="3" customFormat="1" ht="11.5">
      <c r="A328" s="31"/>
      <c r="B328" s="32"/>
    </row>
    <row r="329" spans="1:2" s="3" customFormat="1" ht="11.5">
      <c r="A329" s="31"/>
      <c r="B329" s="32"/>
    </row>
    <row r="330" spans="1:2" s="3" customFormat="1" ht="11.5">
      <c r="A330" s="31"/>
      <c r="B330" s="32"/>
    </row>
    <row r="331" spans="1:2" s="3" customFormat="1" ht="11.5">
      <c r="A331" s="31"/>
      <c r="B331" s="32"/>
    </row>
    <row r="332" spans="1:2" s="3" customFormat="1" ht="11.5">
      <c r="A332" s="31"/>
      <c r="B332" s="32"/>
    </row>
    <row r="333" spans="1:2" s="3" customFormat="1" ht="11.5">
      <c r="A333" s="31"/>
      <c r="B333" s="32"/>
    </row>
    <row r="334" spans="1:2" s="3" customFormat="1" ht="11.5">
      <c r="A334" s="31"/>
      <c r="B334" s="32"/>
    </row>
    <row r="335" spans="1:2" s="3" customFormat="1" ht="11.5">
      <c r="A335" s="31"/>
      <c r="B335" s="32"/>
    </row>
    <row r="336" spans="1:2" s="3" customFormat="1" ht="11.5">
      <c r="A336" s="31"/>
      <c r="B336" s="32"/>
    </row>
    <row r="337" spans="1:2" s="3" customFormat="1" ht="11.5">
      <c r="A337" s="31"/>
      <c r="B337" s="32"/>
    </row>
    <row r="338" spans="1:2" s="3" customFormat="1" ht="11.5">
      <c r="A338" s="31"/>
      <c r="B338" s="32"/>
    </row>
    <row r="339" spans="1:2" s="3" customFormat="1" ht="11.5">
      <c r="A339" s="31"/>
      <c r="B339" s="32"/>
    </row>
    <row r="340" spans="1:2" s="3" customFormat="1" ht="11.5">
      <c r="A340" s="31"/>
      <c r="B340" s="32"/>
    </row>
    <row r="341" spans="1:2" s="3" customFormat="1" ht="11.5">
      <c r="A341" s="31"/>
      <c r="B341" s="32"/>
    </row>
    <row r="342" spans="1:2" s="3" customFormat="1" ht="11.5">
      <c r="A342" s="31"/>
      <c r="B342" s="32"/>
    </row>
    <row r="343" spans="1:2" s="3" customFormat="1" ht="11.5">
      <c r="A343" s="31"/>
      <c r="B343" s="32"/>
    </row>
    <row r="344" spans="1:2" s="3" customFormat="1" ht="11.5">
      <c r="A344" s="31"/>
      <c r="B344" s="32"/>
    </row>
    <row r="345" spans="1:2" s="3" customFormat="1" ht="11.5">
      <c r="A345" s="31"/>
      <c r="B345" s="32"/>
    </row>
    <row r="346" spans="1:2" s="3" customFormat="1" ht="11.5">
      <c r="A346" s="31"/>
      <c r="B346" s="32"/>
    </row>
    <row r="347" spans="1:2" s="3" customFormat="1" ht="11.5">
      <c r="A347" s="31"/>
      <c r="B347" s="32"/>
    </row>
    <row r="348" spans="1:2" s="3" customFormat="1" ht="11.5">
      <c r="A348" s="31"/>
      <c r="B348" s="32"/>
    </row>
    <row r="349" spans="1:2" s="3" customFormat="1" ht="11.5">
      <c r="A349" s="31"/>
      <c r="B349" s="32"/>
    </row>
    <row r="350" spans="1:2" s="3" customFormat="1" ht="11.5">
      <c r="A350" s="31"/>
      <c r="B350" s="32"/>
    </row>
    <row r="351" spans="1:2" s="3" customFormat="1" ht="11.5">
      <c r="A351" s="31"/>
      <c r="B351" s="32"/>
    </row>
    <row r="352" spans="1:2" s="3" customFormat="1" ht="11.5">
      <c r="A352" s="31"/>
      <c r="B352" s="32"/>
    </row>
    <row r="353" spans="1:2" s="3" customFormat="1" ht="11.5">
      <c r="A353" s="31"/>
      <c r="B353" s="32"/>
    </row>
    <row r="354" spans="1:2" s="3" customFormat="1" ht="11.5">
      <c r="A354" s="31"/>
      <c r="B354" s="32"/>
    </row>
    <row r="355" spans="1:2" s="3" customFormat="1" ht="11.5">
      <c r="A355" s="31"/>
      <c r="B355" s="32"/>
    </row>
    <row r="356" spans="1:2" s="3" customFormat="1" ht="11.5">
      <c r="A356" s="31"/>
      <c r="B356" s="32"/>
    </row>
    <row r="357" spans="1:2" s="3" customFormat="1" ht="11.5">
      <c r="A357" s="31"/>
      <c r="B357" s="32"/>
    </row>
    <row r="358" spans="1:2" s="3" customFormat="1" ht="11.5">
      <c r="A358" s="31"/>
      <c r="B358" s="32"/>
    </row>
    <row r="359" spans="1:2" s="3" customFormat="1" ht="11.5">
      <c r="A359" s="31"/>
      <c r="B359" s="32"/>
    </row>
    <row r="360" spans="1:2" s="3" customFormat="1" ht="11.5">
      <c r="A360" s="31"/>
      <c r="B360" s="32"/>
    </row>
    <row r="361" spans="1:2" s="3" customFormat="1" ht="11.5">
      <c r="A361" s="31"/>
      <c r="B361" s="32"/>
    </row>
    <row r="362" spans="1:2" s="3" customFormat="1" ht="11.5">
      <c r="A362" s="31"/>
      <c r="B362" s="32"/>
    </row>
    <row r="363" spans="1:2" s="3" customFormat="1" ht="11.5">
      <c r="A363" s="31"/>
      <c r="B363" s="32"/>
    </row>
    <row r="364" spans="1:2" s="3" customFormat="1" ht="11.5">
      <c r="A364" s="31"/>
      <c r="B364" s="32"/>
    </row>
    <row r="365" spans="1:2" s="3" customFormat="1" ht="11.5">
      <c r="A365" s="31"/>
      <c r="B365" s="32"/>
    </row>
    <row r="366" spans="1:2" s="3" customFormat="1" ht="11.5">
      <c r="A366" s="31"/>
      <c r="B366" s="32"/>
    </row>
    <row r="367" spans="1:2" s="3" customFormat="1" ht="11.5">
      <c r="A367" s="31"/>
      <c r="B367" s="32"/>
    </row>
    <row r="368" spans="1:2" s="3" customFormat="1" ht="11.5">
      <c r="A368" s="31"/>
      <c r="B368" s="32"/>
    </row>
    <row r="369" spans="1:2" s="3" customFormat="1" ht="11.5">
      <c r="A369" s="31"/>
      <c r="B369" s="32"/>
    </row>
    <row r="370" spans="1:2" s="3" customFormat="1" ht="11.5">
      <c r="A370" s="31"/>
      <c r="B370" s="32"/>
    </row>
    <row r="371" spans="1:2" s="3" customFormat="1" ht="11.5">
      <c r="A371" s="31"/>
      <c r="B371" s="32"/>
    </row>
    <row r="372" spans="1:2" s="3" customFormat="1" ht="11.5">
      <c r="A372" s="31"/>
      <c r="B372" s="32"/>
    </row>
    <row r="373" spans="1:2" s="3" customFormat="1" ht="11.5">
      <c r="A373" s="31"/>
      <c r="B373" s="32"/>
    </row>
    <row r="374" spans="1:2" s="3" customFormat="1" ht="11.5">
      <c r="A374" s="31"/>
      <c r="B374" s="32"/>
    </row>
    <row r="375" spans="1:2" s="3" customFormat="1">
      <c r="A375" s="26"/>
      <c r="B375" s="27"/>
    </row>
    <row r="376" spans="1:2" s="3" customFormat="1">
      <c r="A376" s="26"/>
      <c r="B376" s="27"/>
    </row>
  </sheetData>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4"/>
  <dimension ref="A1:W53"/>
  <sheetViews>
    <sheetView zoomScaleNormal="100" workbookViewId="0"/>
  </sheetViews>
  <sheetFormatPr defaultColWidth="8.83203125" defaultRowHeight="13.5"/>
  <cols>
    <col min="1" max="1" width="21.58203125" style="152" customWidth="1"/>
    <col min="2" max="16" width="6.58203125" style="152" customWidth="1"/>
    <col min="17" max="17" width="3.58203125" style="152" customWidth="1"/>
    <col min="18" max="18" width="19.5" style="152" customWidth="1"/>
    <col min="19" max="16384" width="8.83203125" style="152"/>
  </cols>
  <sheetData>
    <row r="1" spans="1:23" ht="16.5" customHeight="1">
      <c r="A1" s="149" t="s">
        <v>585</v>
      </c>
      <c r="B1" s="149"/>
      <c r="C1" s="149"/>
      <c r="D1" s="149"/>
      <c r="E1" s="149"/>
      <c r="F1" s="149"/>
      <c r="G1" s="149"/>
      <c r="H1" s="149"/>
      <c r="I1" s="149"/>
      <c r="J1" s="149"/>
      <c r="K1" s="149"/>
      <c r="L1" s="149"/>
      <c r="M1" s="149"/>
      <c r="N1" s="149"/>
      <c r="O1" s="149"/>
      <c r="P1" s="149"/>
      <c r="Q1" s="150"/>
      <c r="R1" s="151"/>
      <c r="S1" s="151"/>
      <c r="T1" s="151"/>
    </row>
    <row r="2" spans="1:23" ht="14.5" thickBot="1">
      <c r="A2" s="153" t="s">
        <v>523</v>
      </c>
      <c r="B2" s="153"/>
      <c r="C2" s="153"/>
      <c r="D2" s="153"/>
      <c r="E2" s="153"/>
      <c r="F2" s="153"/>
      <c r="G2" s="153"/>
      <c r="H2" s="153"/>
      <c r="I2" s="153"/>
      <c r="J2" s="153"/>
      <c r="K2" s="153"/>
      <c r="L2" s="153"/>
      <c r="M2" s="153"/>
      <c r="N2" s="153"/>
      <c r="O2" s="153"/>
      <c r="P2" s="153"/>
      <c r="Q2" s="154"/>
      <c r="R2" s="153"/>
      <c r="S2" s="153"/>
      <c r="T2" s="153"/>
    </row>
    <row r="3" spans="1:23" ht="14.5" thickTop="1">
      <c r="A3" s="314" t="s">
        <v>420</v>
      </c>
      <c r="B3" s="317" t="s">
        <v>442</v>
      </c>
      <c r="C3" s="317"/>
      <c r="D3" s="317" t="s">
        <v>443</v>
      </c>
      <c r="E3" s="317"/>
      <c r="F3" s="317" t="s">
        <v>444</v>
      </c>
      <c r="G3" s="317"/>
      <c r="H3" s="316" t="s">
        <v>446</v>
      </c>
      <c r="I3" s="316"/>
      <c r="J3" s="316" t="s">
        <v>447</v>
      </c>
      <c r="K3" s="316"/>
      <c r="L3" s="316" t="s">
        <v>448</v>
      </c>
      <c r="M3" s="316"/>
      <c r="N3" s="316" t="s">
        <v>445</v>
      </c>
      <c r="O3" s="316"/>
      <c r="P3" s="316"/>
      <c r="Q3" s="153"/>
      <c r="S3" s="155"/>
      <c r="T3" s="155"/>
      <c r="U3" s="155"/>
      <c r="V3" s="155"/>
      <c r="W3" s="155"/>
    </row>
    <row r="4" spans="1:23" ht="14">
      <c r="A4" s="315"/>
      <c r="B4" s="147" t="s">
        <v>418</v>
      </c>
      <c r="C4" s="147" t="s">
        <v>419</v>
      </c>
      <c r="D4" s="147" t="s">
        <v>418</v>
      </c>
      <c r="E4" s="147" t="s">
        <v>419</v>
      </c>
      <c r="F4" s="147" t="s">
        <v>418</v>
      </c>
      <c r="G4" s="147" t="s">
        <v>419</v>
      </c>
      <c r="H4" s="147" t="s">
        <v>418</v>
      </c>
      <c r="I4" s="147" t="s">
        <v>419</v>
      </c>
      <c r="J4" s="147" t="s">
        <v>418</v>
      </c>
      <c r="K4" s="147" t="s">
        <v>419</v>
      </c>
      <c r="L4" s="147" t="s">
        <v>418</v>
      </c>
      <c r="M4" s="147" t="s">
        <v>419</v>
      </c>
      <c r="N4" s="147" t="s">
        <v>418</v>
      </c>
      <c r="O4" s="147" t="s">
        <v>419</v>
      </c>
      <c r="P4" s="147" t="s">
        <v>416</v>
      </c>
      <c r="Q4" s="153"/>
      <c r="S4" s="155"/>
      <c r="T4" s="155"/>
      <c r="U4" s="155"/>
      <c r="V4" s="155"/>
      <c r="W4" s="155"/>
    </row>
    <row r="5" spans="1:23" ht="14">
      <c r="A5" s="156" t="s">
        <v>93</v>
      </c>
      <c r="B5" s="107">
        <v>13816</v>
      </c>
      <c r="C5" s="107">
        <v>11442</v>
      </c>
      <c r="D5" s="107">
        <v>19350</v>
      </c>
      <c r="E5" s="107">
        <v>11923</v>
      </c>
      <c r="F5" s="107">
        <v>32103</v>
      </c>
      <c r="G5" s="107">
        <v>15160</v>
      </c>
      <c r="H5" s="107">
        <v>40023</v>
      </c>
      <c r="I5" s="157">
        <v>15917</v>
      </c>
      <c r="J5" s="107">
        <v>27910</v>
      </c>
      <c r="K5" s="107">
        <v>10098</v>
      </c>
      <c r="L5" s="107">
        <v>9022</v>
      </c>
      <c r="M5" s="107">
        <v>2886</v>
      </c>
      <c r="N5" s="107">
        <v>142224</v>
      </c>
      <c r="O5" s="107">
        <v>67426</v>
      </c>
      <c r="P5" s="107">
        <v>209650</v>
      </c>
      <c r="Q5" s="153"/>
      <c r="S5" s="155"/>
      <c r="T5" s="155"/>
      <c r="U5" s="155"/>
      <c r="V5" s="155"/>
      <c r="W5" s="155"/>
    </row>
    <row r="6" spans="1:23" ht="14">
      <c r="A6" s="156" t="s">
        <v>477</v>
      </c>
      <c r="B6" s="107">
        <v>12646</v>
      </c>
      <c r="C6" s="107">
        <v>11617</v>
      </c>
      <c r="D6" s="107">
        <v>15410</v>
      </c>
      <c r="E6" s="107">
        <v>10717</v>
      </c>
      <c r="F6" s="107">
        <v>23000</v>
      </c>
      <c r="G6" s="107">
        <v>12774</v>
      </c>
      <c r="H6" s="107">
        <v>28351</v>
      </c>
      <c r="I6" s="157">
        <v>13099</v>
      </c>
      <c r="J6" s="107">
        <v>20935</v>
      </c>
      <c r="K6" s="107">
        <v>8304</v>
      </c>
      <c r="L6" s="107">
        <v>7354</v>
      </c>
      <c r="M6" s="107">
        <v>2419</v>
      </c>
      <c r="N6" s="107">
        <v>107696</v>
      </c>
      <c r="O6" s="107">
        <v>58930</v>
      </c>
      <c r="P6" s="107">
        <v>166626</v>
      </c>
      <c r="Q6" s="153"/>
      <c r="S6" s="158"/>
      <c r="T6" s="155"/>
      <c r="U6" s="155"/>
      <c r="V6" s="155"/>
      <c r="W6" s="155"/>
    </row>
    <row r="7" spans="1:23" ht="14">
      <c r="A7" s="159" t="s">
        <v>498</v>
      </c>
      <c r="B7" s="107">
        <v>11075</v>
      </c>
      <c r="C7" s="107">
        <v>10313</v>
      </c>
      <c r="D7" s="107">
        <v>13187</v>
      </c>
      <c r="E7" s="107">
        <v>9286</v>
      </c>
      <c r="F7" s="107">
        <v>19335</v>
      </c>
      <c r="G7" s="107">
        <v>10908</v>
      </c>
      <c r="H7" s="107">
        <v>24057</v>
      </c>
      <c r="I7" s="157">
        <v>11163</v>
      </c>
      <c r="J7" s="107">
        <v>18440</v>
      </c>
      <c r="K7" s="107">
        <v>7278</v>
      </c>
      <c r="L7" s="107">
        <v>6668</v>
      </c>
      <c r="M7" s="107">
        <v>2180</v>
      </c>
      <c r="N7" s="107">
        <v>92762</v>
      </c>
      <c r="O7" s="107">
        <v>51128</v>
      </c>
      <c r="P7" s="107">
        <v>143890</v>
      </c>
      <c r="Q7" s="153"/>
      <c r="S7" s="155"/>
      <c r="T7" s="155"/>
      <c r="U7" s="155"/>
      <c r="V7" s="155"/>
      <c r="W7" s="155"/>
    </row>
    <row r="8" spans="1:23" ht="14">
      <c r="A8" s="156" t="s">
        <v>478</v>
      </c>
      <c r="B8" s="107">
        <v>3976</v>
      </c>
      <c r="C8" s="107">
        <v>4657</v>
      </c>
      <c r="D8" s="107">
        <v>5628</v>
      </c>
      <c r="E8" s="107">
        <v>4597</v>
      </c>
      <c r="F8" s="107">
        <v>9048</v>
      </c>
      <c r="G8" s="107">
        <v>5393</v>
      </c>
      <c r="H8" s="107">
        <v>13020</v>
      </c>
      <c r="I8" s="157">
        <v>5643</v>
      </c>
      <c r="J8" s="107">
        <v>13279</v>
      </c>
      <c r="K8" s="107">
        <v>4232</v>
      </c>
      <c r="L8" s="107">
        <v>7616</v>
      </c>
      <c r="M8" s="107">
        <v>1733</v>
      </c>
      <c r="N8" s="107">
        <v>52567</v>
      </c>
      <c r="O8" s="107">
        <v>26255</v>
      </c>
      <c r="P8" s="107">
        <v>78822</v>
      </c>
      <c r="Q8" s="153"/>
      <c r="S8" s="160"/>
      <c r="T8" s="160"/>
      <c r="U8" s="160"/>
      <c r="V8" s="160"/>
      <c r="W8" s="160"/>
    </row>
    <row r="9" spans="1:23" ht="14">
      <c r="A9" s="156" t="s">
        <v>97</v>
      </c>
      <c r="B9" s="107">
        <v>2613</v>
      </c>
      <c r="C9" s="107">
        <v>3235</v>
      </c>
      <c r="D9" s="107">
        <v>3699</v>
      </c>
      <c r="E9" s="107">
        <v>2966</v>
      </c>
      <c r="F9" s="107">
        <v>6116</v>
      </c>
      <c r="G9" s="107">
        <v>3752</v>
      </c>
      <c r="H9" s="107">
        <v>8256</v>
      </c>
      <c r="I9" s="157">
        <v>4401</v>
      </c>
      <c r="J9" s="107">
        <v>6781</v>
      </c>
      <c r="K9" s="107">
        <v>3100</v>
      </c>
      <c r="L9" s="107">
        <v>2596</v>
      </c>
      <c r="M9" s="107">
        <v>960</v>
      </c>
      <c r="N9" s="107">
        <v>30061</v>
      </c>
      <c r="O9" s="107">
        <v>18414</v>
      </c>
      <c r="P9" s="107">
        <v>48475</v>
      </c>
      <c r="Q9" s="153"/>
      <c r="S9" s="160"/>
      <c r="T9" s="160"/>
      <c r="U9" s="160"/>
      <c r="V9" s="160"/>
      <c r="W9" s="160"/>
    </row>
    <row r="10" spans="1:23" ht="14">
      <c r="A10" s="159" t="s">
        <v>425</v>
      </c>
      <c r="B10" s="107">
        <v>2403</v>
      </c>
      <c r="C10" s="107">
        <v>1887</v>
      </c>
      <c r="D10" s="107">
        <v>2571</v>
      </c>
      <c r="E10" s="107">
        <v>1517</v>
      </c>
      <c r="F10" s="107">
        <v>3554</v>
      </c>
      <c r="G10" s="107">
        <v>1662</v>
      </c>
      <c r="H10" s="107">
        <v>4426</v>
      </c>
      <c r="I10" s="157">
        <v>1536</v>
      </c>
      <c r="J10" s="107">
        <v>3662</v>
      </c>
      <c r="K10" s="107">
        <v>1053</v>
      </c>
      <c r="L10" s="107">
        <v>1596</v>
      </c>
      <c r="M10" s="107">
        <v>350</v>
      </c>
      <c r="N10" s="107">
        <v>18212</v>
      </c>
      <c r="O10" s="107">
        <v>8005</v>
      </c>
      <c r="P10" s="107">
        <v>26217</v>
      </c>
      <c r="Q10" s="153"/>
      <c r="S10" s="155"/>
      <c r="T10" s="155"/>
      <c r="U10" s="155"/>
      <c r="V10" s="155"/>
      <c r="W10" s="155"/>
    </row>
    <row r="11" spans="1:23" ht="14">
      <c r="A11" s="156" t="s">
        <v>88</v>
      </c>
      <c r="B11" s="107">
        <v>521</v>
      </c>
      <c r="C11" s="107">
        <v>829</v>
      </c>
      <c r="D11" s="107">
        <v>622</v>
      </c>
      <c r="E11" s="107">
        <v>891</v>
      </c>
      <c r="F11" s="107">
        <v>818</v>
      </c>
      <c r="G11" s="107">
        <v>1032</v>
      </c>
      <c r="H11" s="107">
        <v>791</v>
      </c>
      <c r="I11" s="157">
        <v>850</v>
      </c>
      <c r="J11" s="107">
        <v>566</v>
      </c>
      <c r="K11" s="107">
        <v>423</v>
      </c>
      <c r="L11" s="107">
        <v>203</v>
      </c>
      <c r="M11" s="107">
        <v>99</v>
      </c>
      <c r="N11" s="107">
        <v>3521</v>
      </c>
      <c r="O11" s="107">
        <v>4124</v>
      </c>
      <c r="P11" s="107">
        <v>7645</v>
      </c>
      <c r="Q11" s="153"/>
      <c r="S11" s="155"/>
      <c r="T11" s="155"/>
      <c r="U11" s="155"/>
      <c r="V11" s="155"/>
      <c r="W11" s="155"/>
    </row>
    <row r="12" spans="1:23" ht="14">
      <c r="A12" s="159" t="s">
        <v>84</v>
      </c>
      <c r="B12" s="107">
        <v>791</v>
      </c>
      <c r="C12" s="107">
        <v>799</v>
      </c>
      <c r="D12" s="107">
        <v>878</v>
      </c>
      <c r="E12" s="107">
        <v>875</v>
      </c>
      <c r="F12" s="107">
        <v>1198</v>
      </c>
      <c r="G12" s="107">
        <v>1015</v>
      </c>
      <c r="H12" s="107">
        <v>1241</v>
      </c>
      <c r="I12" s="157">
        <v>799</v>
      </c>
      <c r="J12" s="107">
        <v>729</v>
      </c>
      <c r="K12" s="107">
        <v>304</v>
      </c>
      <c r="L12" s="107">
        <v>175</v>
      </c>
      <c r="M12" s="107">
        <v>49</v>
      </c>
      <c r="N12" s="107">
        <v>5012</v>
      </c>
      <c r="O12" s="107">
        <v>3841</v>
      </c>
      <c r="P12" s="107">
        <v>8853</v>
      </c>
      <c r="Q12" s="153"/>
    </row>
    <row r="13" spans="1:23" ht="14">
      <c r="A13" s="156" t="s">
        <v>431</v>
      </c>
      <c r="B13" s="107">
        <v>527</v>
      </c>
      <c r="C13" s="107">
        <v>657</v>
      </c>
      <c r="D13" s="107">
        <v>614</v>
      </c>
      <c r="E13" s="107">
        <v>909</v>
      </c>
      <c r="F13" s="107">
        <v>700</v>
      </c>
      <c r="G13" s="107">
        <v>1123</v>
      </c>
      <c r="H13" s="107">
        <v>559</v>
      </c>
      <c r="I13" s="157">
        <v>951</v>
      </c>
      <c r="J13" s="107">
        <v>312</v>
      </c>
      <c r="K13" s="107">
        <v>454</v>
      </c>
      <c r="L13" s="107">
        <v>113</v>
      </c>
      <c r="M13" s="107">
        <v>87</v>
      </c>
      <c r="N13" s="107">
        <v>2825</v>
      </c>
      <c r="O13" s="107">
        <v>4181</v>
      </c>
      <c r="P13" s="107">
        <v>7006</v>
      </c>
      <c r="Q13" s="153"/>
    </row>
    <row r="14" spans="1:23" ht="14">
      <c r="A14" s="159" t="s">
        <v>83</v>
      </c>
      <c r="B14" s="107">
        <v>1224</v>
      </c>
      <c r="C14" s="107">
        <v>1119</v>
      </c>
      <c r="D14" s="107">
        <v>273</v>
      </c>
      <c r="E14" s="107">
        <v>165</v>
      </c>
      <c r="F14" s="107">
        <v>189</v>
      </c>
      <c r="G14" s="107">
        <v>93</v>
      </c>
      <c r="H14" s="107">
        <v>143</v>
      </c>
      <c r="I14" s="157">
        <v>70</v>
      </c>
      <c r="J14" s="107">
        <v>108</v>
      </c>
      <c r="K14" s="107">
        <v>30</v>
      </c>
      <c r="L14" s="107">
        <v>40</v>
      </c>
      <c r="M14" s="107">
        <v>15</v>
      </c>
      <c r="N14" s="107">
        <v>1977</v>
      </c>
      <c r="O14" s="107">
        <v>1492</v>
      </c>
      <c r="P14" s="161">
        <v>3469</v>
      </c>
      <c r="Q14" s="153"/>
    </row>
    <row r="15" spans="1:23" ht="14">
      <c r="A15" s="156" t="s">
        <v>424</v>
      </c>
      <c r="B15" s="107">
        <v>525</v>
      </c>
      <c r="C15" s="107">
        <v>391</v>
      </c>
      <c r="D15" s="107">
        <v>175</v>
      </c>
      <c r="E15" s="107">
        <v>91</v>
      </c>
      <c r="F15" s="107">
        <v>182</v>
      </c>
      <c r="G15" s="107">
        <v>73</v>
      </c>
      <c r="H15" s="107">
        <v>142</v>
      </c>
      <c r="I15" s="157">
        <v>58</v>
      </c>
      <c r="J15" s="107">
        <v>118</v>
      </c>
      <c r="K15" s="107">
        <v>37</v>
      </c>
      <c r="L15" s="107">
        <v>36</v>
      </c>
      <c r="M15" s="107">
        <v>15</v>
      </c>
      <c r="N15" s="107">
        <v>1178</v>
      </c>
      <c r="O15" s="107">
        <v>665</v>
      </c>
      <c r="P15" s="107">
        <v>1843</v>
      </c>
      <c r="Q15" s="153"/>
      <c r="W15" s="162"/>
    </row>
    <row r="16" spans="1:23" ht="14">
      <c r="A16" s="156" t="s">
        <v>423</v>
      </c>
      <c r="B16" s="107">
        <v>233</v>
      </c>
      <c r="C16" s="107">
        <v>250</v>
      </c>
      <c r="D16" s="107">
        <v>217</v>
      </c>
      <c r="E16" s="107">
        <v>176</v>
      </c>
      <c r="F16" s="107">
        <v>359</v>
      </c>
      <c r="G16" s="107">
        <v>195</v>
      </c>
      <c r="H16" s="107">
        <v>422</v>
      </c>
      <c r="I16" s="157">
        <v>196</v>
      </c>
      <c r="J16" s="107">
        <v>326</v>
      </c>
      <c r="K16" s="107">
        <v>102</v>
      </c>
      <c r="L16" s="107">
        <v>123</v>
      </c>
      <c r="M16" s="107">
        <v>40</v>
      </c>
      <c r="N16" s="107">
        <v>1680</v>
      </c>
      <c r="O16" s="107">
        <v>959</v>
      </c>
      <c r="P16" s="107">
        <v>2639</v>
      </c>
      <c r="Q16" s="153"/>
    </row>
    <row r="17" spans="1:18" ht="14">
      <c r="A17" s="163" t="s">
        <v>416</v>
      </c>
      <c r="B17" s="163">
        <v>23103</v>
      </c>
      <c r="C17" s="163">
        <v>21371</v>
      </c>
      <c r="D17" s="163">
        <v>29076</v>
      </c>
      <c r="E17" s="163">
        <v>20053</v>
      </c>
      <c r="F17" s="163">
        <v>45488</v>
      </c>
      <c r="G17" s="163">
        <v>24230</v>
      </c>
      <c r="H17" s="163">
        <v>56513</v>
      </c>
      <c r="I17" s="163">
        <v>24696</v>
      </c>
      <c r="J17" s="163">
        <v>42598</v>
      </c>
      <c r="K17" s="163">
        <v>15804</v>
      </c>
      <c r="L17" s="163">
        <v>16894</v>
      </c>
      <c r="M17" s="163">
        <v>4871</v>
      </c>
      <c r="N17" s="163">
        <v>213672</v>
      </c>
      <c r="O17" s="163">
        <v>111025</v>
      </c>
      <c r="P17" s="163">
        <v>324697</v>
      </c>
      <c r="Q17" s="153"/>
    </row>
    <row r="18" spans="1:18" ht="14">
      <c r="A18" s="163" t="s">
        <v>502</v>
      </c>
      <c r="B18" s="163">
        <v>555002</v>
      </c>
      <c r="C18" s="163">
        <v>535091</v>
      </c>
      <c r="D18" s="163">
        <v>238793</v>
      </c>
      <c r="E18" s="163">
        <v>220769</v>
      </c>
      <c r="F18" s="163">
        <v>156523</v>
      </c>
      <c r="G18" s="163">
        <v>127590</v>
      </c>
      <c r="H18" s="163">
        <v>100478</v>
      </c>
      <c r="I18" s="163">
        <v>66418</v>
      </c>
      <c r="J18" s="163">
        <v>53564</v>
      </c>
      <c r="K18" s="163">
        <v>25905</v>
      </c>
      <c r="L18" s="163">
        <v>18525</v>
      </c>
      <c r="M18" s="163">
        <v>6031</v>
      </c>
      <c r="N18" s="163">
        <v>1122885</v>
      </c>
      <c r="O18" s="163">
        <v>981804</v>
      </c>
      <c r="P18" s="163">
        <v>2104689</v>
      </c>
      <c r="Q18" s="153"/>
    </row>
    <row r="19" spans="1:18" ht="14.5" thickBot="1">
      <c r="A19" s="164" t="s">
        <v>499</v>
      </c>
      <c r="B19" s="165">
        <f>B17/B18</f>
        <v>4.1626877020262992E-2</v>
      </c>
      <c r="C19" s="165">
        <f t="shared" ref="C19:P19" si="0">C17/C18</f>
        <v>3.9939001029731393E-2</v>
      </c>
      <c r="D19" s="165">
        <f t="shared" si="0"/>
        <v>0.12176236321835229</v>
      </c>
      <c r="E19" s="165">
        <f t="shared" si="0"/>
        <v>9.0832499128047875E-2</v>
      </c>
      <c r="F19" s="165">
        <f>F17/F18</f>
        <v>0.29061543670898204</v>
      </c>
      <c r="G19" s="165">
        <f t="shared" si="0"/>
        <v>0.18990516498158164</v>
      </c>
      <c r="H19" s="165">
        <f t="shared" si="0"/>
        <v>0.56244152948904236</v>
      </c>
      <c r="I19" s="165">
        <f t="shared" si="0"/>
        <v>0.37182691439067722</v>
      </c>
      <c r="J19" s="165">
        <f t="shared" si="0"/>
        <v>0.79527294451497277</v>
      </c>
      <c r="K19" s="165">
        <f t="shared" si="0"/>
        <v>0.61007527504342796</v>
      </c>
      <c r="L19" s="165">
        <f t="shared" si="0"/>
        <v>0.91195681511470983</v>
      </c>
      <c r="M19" s="165">
        <f t="shared" si="0"/>
        <v>0.8076604211573537</v>
      </c>
      <c r="N19" s="165">
        <f t="shared" si="0"/>
        <v>0.19028840887535234</v>
      </c>
      <c r="O19" s="165">
        <f t="shared" si="0"/>
        <v>0.11308265193460201</v>
      </c>
      <c r="P19" s="165">
        <f t="shared" si="0"/>
        <v>0.15427314914460047</v>
      </c>
      <c r="Q19" s="153"/>
    </row>
    <row r="20" spans="1:18" ht="14.5" thickTop="1">
      <c r="A20" s="166" t="s">
        <v>457</v>
      </c>
      <c r="Q20" s="153"/>
      <c r="R20" s="167"/>
    </row>
    <row r="21" spans="1:18" ht="14">
      <c r="A21" s="168" t="s">
        <v>506</v>
      </c>
      <c r="Q21" s="153"/>
      <c r="R21" s="167"/>
    </row>
    <row r="22" spans="1:18" ht="14">
      <c r="A22" s="168" t="s">
        <v>503</v>
      </c>
      <c r="Q22" s="153"/>
    </row>
    <row r="23" spans="1:18" ht="14">
      <c r="A23" s="166" t="s">
        <v>487</v>
      </c>
      <c r="Q23" s="153"/>
    </row>
    <row r="24" spans="1:18" ht="14">
      <c r="A24" s="166" t="s">
        <v>497</v>
      </c>
      <c r="Q24" s="153"/>
    </row>
    <row r="25" spans="1:18" ht="14">
      <c r="Q25" s="153"/>
    </row>
    <row r="26" spans="1:18" ht="14" customHeight="1">
      <c r="A26" s="149" t="s">
        <v>586</v>
      </c>
      <c r="B26" s="149"/>
      <c r="C26" s="149"/>
      <c r="D26" s="149"/>
      <c r="E26" s="149"/>
      <c r="F26" s="149"/>
      <c r="G26" s="149"/>
      <c r="H26" s="149"/>
      <c r="I26" s="149"/>
      <c r="J26" s="149"/>
      <c r="K26" s="149"/>
      <c r="L26" s="149"/>
      <c r="M26" s="149"/>
      <c r="N26" s="149"/>
      <c r="O26" s="149"/>
      <c r="P26" s="149"/>
      <c r="Q26" s="153"/>
    </row>
    <row r="27" spans="1:18" ht="14.5" thickBot="1">
      <c r="A27" s="153" t="s">
        <v>486</v>
      </c>
      <c r="B27" s="153"/>
      <c r="C27" s="153"/>
      <c r="D27" s="153"/>
      <c r="E27" s="153"/>
      <c r="F27" s="153"/>
      <c r="G27" s="153"/>
      <c r="H27" s="153"/>
      <c r="I27" s="153"/>
      <c r="J27" s="153"/>
      <c r="K27" s="153"/>
      <c r="L27" s="153"/>
      <c r="M27" s="153"/>
      <c r="N27" s="153"/>
      <c r="O27" s="153"/>
      <c r="P27" s="153"/>
      <c r="Q27" s="153"/>
    </row>
    <row r="28" spans="1:18" ht="14.5" thickTop="1">
      <c r="A28" s="314" t="s">
        <v>420</v>
      </c>
      <c r="B28" s="317" t="s">
        <v>442</v>
      </c>
      <c r="C28" s="317"/>
      <c r="D28" s="317" t="s">
        <v>443</v>
      </c>
      <c r="E28" s="317"/>
      <c r="F28" s="317" t="s">
        <v>444</v>
      </c>
      <c r="G28" s="317"/>
      <c r="H28" s="316" t="s">
        <v>446</v>
      </c>
      <c r="I28" s="316"/>
      <c r="J28" s="316" t="s">
        <v>447</v>
      </c>
      <c r="K28" s="316"/>
      <c r="L28" s="316" t="s">
        <v>448</v>
      </c>
      <c r="M28" s="316"/>
      <c r="N28" s="316" t="s">
        <v>445</v>
      </c>
      <c r="O28" s="316"/>
      <c r="P28" s="316"/>
      <c r="Q28" s="153"/>
    </row>
    <row r="29" spans="1:18" ht="14">
      <c r="A29" s="315"/>
      <c r="B29" s="147" t="s">
        <v>418</v>
      </c>
      <c r="C29" s="147" t="s">
        <v>419</v>
      </c>
      <c r="D29" s="147" t="s">
        <v>418</v>
      </c>
      <c r="E29" s="147" t="s">
        <v>419</v>
      </c>
      <c r="F29" s="147" t="s">
        <v>418</v>
      </c>
      <c r="G29" s="147" t="s">
        <v>419</v>
      </c>
      <c r="H29" s="147" t="s">
        <v>418</v>
      </c>
      <c r="I29" s="147" t="s">
        <v>419</v>
      </c>
      <c r="J29" s="147" t="s">
        <v>418</v>
      </c>
      <c r="K29" s="147" t="s">
        <v>419</v>
      </c>
      <c r="L29" s="147" t="s">
        <v>418</v>
      </c>
      <c r="M29" s="147" t="s">
        <v>419</v>
      </c>
      <c r="N29" s="147" t="s">
        <v>418</v>
      </c>
      <c r="O29" s="147" t="s">
        <v>419</v>
      </c>
      <c r="P29" s="147" t="s">
        <v>416</v>
      </c>
      <c r="Q29" s="153"/>
      <c r="R29" s="169"/>
    </row>
    <row r="30" spans="1:18" ht="14">
      <c r="A30" s="156" t="s">
        <v>93</v>
      </c>
      <c r="B30" s="107">
        <v>17912</v>
      </c>
      <c r="C30" s="107">
        <v>15557</v>
      </c>
      <c r="D30" s="107">
        <v>24141</v>
      </c>
      <c r="E30" s="107">
        <v>16193</v>
      </c>
      <c r="F30" s="107">
        <v>38526</v>
      </c>
      <c r="G30" s="107">
        <v>20206</v>
      </c>
      <c r="H30" s="107">
        <v>47300</v>
      </c>
      <c r="I30" s="157">
        <v>21188</v>
      </c>
      <c r="J30" s="107">
        <v>33817</v>
      </c>
      <c r="K30" s="107">
        <v>13822</v>
      </c>
      <c r="L30" s="107">
        <v>11832</v>
      </c>
      <c r="M30" s="107">
        <v>4172</v>
      </c>
      <c r="N30" s="107">
        <v>173528</v>
      </c>
      <c r="O30" s="107">
        <v>91138</v>
      </c>
      <c r="P30" s="107">
        <v>264666</v>
      </c>
      <c r="Q30" s="153"/>
      <c r="R30" s="169"/>
    </row>
    <row r="31" spans="1:18" ht="14">
      <c r="A31" s="156" t="s">
        <v>477</v>
      </c>
      <c r="B31" s="107">
        <v>18224</v>
      </c>
      <c r="C31" s="107">
        <v>16782</v>
      </c>
      <c r="D31" s="107">
        <v>21758</v>
      </c>
      <c r="E31" s="107">
        <v>15907</v>
      </c>
      <c r="F31" s="107">
        <v>31548</v>
      </c>
      <c r="G31" s="107">
        <v>18851</v>
      </c>
      <c r="H31" s="107">
        <v>37581</v>
      </c>
      <c r="I31" s="157">
        <v>19321</v>
      </c>
      <c r="J31" s="107">
        <v>28006</v>
      </c>
      <c r="K31" s="107">
        <v>12535</v>
      </c>
      <c r="L31" s="107">
        <v>10384</v>
      </c>
      <c r="M31" s="107">
        <v>3826</v>
      </c>
      <c r="N31" s="107">
        <v>147501</v>
      </c>
      <c r="O31" s="107">
        <v>87222</v>
      </c>
      <c r="P31" s="107">
        <v>234723</v>
      </c>
      <c r="Q31" s="153"/>
      <c r="R31" s="169"/>
    </row>
    <row r="32" spans="1:18" ht="14">
      <c r="A32" s="159" t="s">
        <v>498</v>
      </c>
      <c r="B32" s="107">
        <v>16478</v>
      </c>
      <c r="C32" s="107">
        <v>15214</v>
      </c>
      <c r="D32" s="107">
        <v>19383</v>
      </c>
      <c r="E32" s="107">
        <v>14202</v>
      </c>
      <c r="F32" s="107">
        <v>27847</v>
      </c>
      <c r="G32" s="107">
        <v>16751</v>
      </c>
      <c r="H32" s="107">
        <v>33502</v>
      </c>
      <c r="I32" s="157">
        <v>17208</v>
      </c>
      <c r="J32" s="107">
        <v>25538</v>
      </c>
      <c r="K32" s="107">
        <v>11417</v>
      </c>
      <c r="L32" s="107">
        <v>9694</v>
      </c>
      <c r="M32" s="107">
        <v>3544</v>
      </c>
      <c r="N32" s="107">
        <v>132442</v>
      </c>
      <c r="O32" s="107">
        <v>78336</v>
      </c>
      <c r="P32" s="107">
        <v>210778</v>
      </c>
      <c r="Q32" s="107"/>
      <c r="R32" s="169"/>
    </row>
    <row r="33" spans="1:18" ht="14">
      <c r="A33" s="156" t="s">
        <v>478</v>
      </c>
      <c r="B33" s="107">
        <v>4849</v>
      </c>
      <c r="C33" s="107">
        <v>5826</v>
      </c>
      <c r="D33" s="107">
        <v>7055</v>
      </c>
      <c r="E33" s="107">
        <v>6105</v>
      </c>
      <c r="F33" s="107">
        <v>11601</v>
      </c>
      <c r="G33" s="107">
        <v>7613</v>
      </c>
      <c r="H33" s="107">
        <v>17166</v>
      </c>
      <c r="I33" s="157">
        <v>8331</v>
      </c>
      <c r="J33" s="107">
        <v>18301</v>
      </c>
      <c r="K33" s="107">
        <v>6707</v>
      </c>
      <c r="L33" s="107">
        <v>11225</v>
      </c>
      <c r="M33" s="107">
        <v>2854</v>
      </c>
      <c r="N33" s="107">
        <v>70197</v>
      </c>
      <c r="O33" s="107">
        <v>37436</v>
      </c>
      <c r="P33" s="107">
        <v>107633</v>
      </c>
      <c r="Q33" s="107"/>
      <c r="R33" s="169"/>
    </row>
    <row r="34" spans="1:18" ht="14">
      <c r="A34" s="156" t="s">
        <v>97</v>
      </c>
      <c r="B34" s="107">
        <v>4095</v>
      </c>
      <c r="C34" s="107">
        <v>4789</v>
      </c>
      <c r="D34" s="107">
        <v>5677</v>
      </c>
      <c r="E34" s="107">
        <v>4516</v>
      </c>
      <c r="F34" s="107">
        <v>9285</v>
      </c>
      <c r="G34" s="107">
        <v>5694</v>
      </c>
      <c r="H34" s="107">
        <v>12356</v>
      </c>
      <c r="I34" s="157">
        <v>6620</v>
      </c>
      <c r="J34" s="107">
        <v>10095</v>
      </c>
      <c r="K34" s="107">
        <v>4847</v>
      </c>
      <c r="L34" s="107">
        <v>4017</v>
      </c>
      <c r="M34" s="107">
        <v>1550</v>
      </c>
      <c r="N34" s="107">
        <v>45525</v>
      </c>
      <c r="O34" s="107">
        <v>28016</v>
      </c>
      <c r="P34" s="107">
        <v>73541</v>
      </c>
      <c r="Q34" s="107"/>
      <c r="R34" s="169"/>
    </row>
    <row r="35" spans="1:18" ht="14">
      <c r="A35" s="159" t="s">
        <v>425</v>
      </c>
      <c r="B35" s="107">
        <v>3371</v>
      </c>
      <c r="C35" s="107">
        <v>2805</v>
      </c>
      <c r="D35" s="107">
        <v>3703</v>
      </c>
      <c r="E35" s="107">
        <v>2253</v>
      </c>
      <c r="F35" s="107">
        <v>5235</v>
      </c>
      <c r="G35" s="107">
        <v>2577</v>
      </c>
      <c r="H35" s="107">
        <v>6643</v>
      </c>
      <c r="I35" s="157">
        <v>2583</v>
      </c>
      <c r="J35" s="107">
        <v>5569</v>
      </c>
      <c r="K35" s="107">
        <v>1764</v>
      </c>
      <c r="L35" s="107">
        <v>2532</v>
      </c>
      <c r="M35" s="107">
        <v>628</v>
      </c>
      <c r="N35" s="107">
        <v>27053</v>
      </c>
      <c r="O35" s="107">
        <v>12610</v>
      </c>
      <c r="P35" s="107">
        <v>39663</v>
      </c>
      <c r="Q35" s="107"/>
      <c r="R35" s="169"/>
    </row>
    <row r="36" spans="1:18" ht="14">
      <c r="A36" s="156" t="s">
        <v>88</v>
      </c>
      <c r="B36" s="107">
        <v>2205</v>
      </c>
      <c r="C36" s="107">
        <v>3015</v>
      </c>
      <c r="D36" s="107">
        <v>2639</v>
      </c>
      <c r="E36" s="107">
        <v>3207</v>
      </c>
      <c r="F36" s="107">
        <v>3678</v>
      </c>
      <c r="G36" s="107">
        <v>3922</v>
      </c>
      <c r="H36" s="107">
        <v>4286</v>
      </c>
      <c r="I36" s="157">
        <v>3597</v>
      </c>
      <c r="J36" s="107">
        <v>3392</v>
      </c>
      <c r="K36" s="107">
        <v>2226</v>
      </c>
      <c r="L36" s="107">
        <v>1423</v>
      </c>
      <c r="M36" s="107">
        <v>593</v>
      </c>
      <c r="N36" s="107">
        <v>17623</v>
      </c>
      <c r="O36" s="107">
        <v>16560</v>
      </c>
      <c r="P36" s="107">
        <v>34183</v>
      </c>
      <c r="Q36" s="107"/>
      <c r="R36" s="169"/>
    </row>
    <row r="37" spans="1:18" ht="14">
      <c r="A37" s="159" t="s">
        <v>84</v>
      </c>
      <c r="B37" s="107">
        <v>1212</v>
      </c>
      <c r="C37" s="107">
        <v>1243</v>
      </c>
      <c r="D37" s="107">
        <v>1453</v>
      </c>
      <c r="E37" s="107">
        <v>1393</v>
      </c>
      <c r="F37" s="107">
        <v>2028</v>
      </c>
      <c r="G37" s="107">
        <v>1698</v>
      </c>
      <c r="H37" s="107">
        <v>2152</v>
      </c>
      <c r="I37" s="157">
        <v>1403</v>
      </c>
      <c r="J37" s="107">
        <v>1292</v>
      </c>
      <c r="K37" s="107">
        <v>590</v>
      </c>
      <c r="L37" s="107">
        <v>320</v>
      </c>
      <c r="M37" s="107">
        <v>117</v>
      </c>
      <c r="N37" s="107">
        <v>8457</v>
      </c>
      <c r="O37" s="107">
        <v>6444</v>
      </c>
      <c r="P37" s="107">
        <v>14901</v>
      </c>
      <c r="Q37" s="107"/>
      <c r="R37" s="169"/>
    </row>
    <row r="38" spans="1:18" ht="14">
      <c r="A38" s="156" t="s">
        <v>431</v>
      </c>
      <c r="B38" s="107">
        <v>868</v>
      </c>
      <c r="C38" s="107">
        <v>1123</v>
      </c>
      <c r="D38" s="107">
        <v>1055</v>
      </c>
      <c r="E38" s="107">
        <v>1545</v>
      </c>
      <c r="F38" s="107">
        <v>1194</v>
      </c>
      <c r="G38" s="107">
        <v>1984</v>
      </c>
      <c r="H38" s="107">
        <v>916</v>
      </c>
      <c r="I38" s="157">
        <v>1759</v>
      </c>
      <c r="J38" s="107">
        <v>524</v>
      </c>
      <c r="K38" s="107">
        <v>895</v>
      </c>
      <c r="L38" s="107">
        <v>185</v>
      </c>
      <c r="M38" s="107">
        <v>186</v>
      </c>
      <c r="N38" s="107">
        <v>4742</v>
      </c>
      <c r="O38" s="107">
        <v>7492</v>
      </c>
      <c r="P38" s="107">
        <v>12234</v>
      </c>
      <c r="Q38" s="107"/>
      <c r="R38" s="169"/>
    </row>
    <row r="39" spans="1:18" ht="14">
      <c r="A39" s="159" t="s">
        <v>83</v>
      </c>
      <c r="B39" s="107">
        <v>1537</v>
      </c>
      <c r="C39" s="107">
        <v>1423</v>
      </c>
      <c r="D39" s="107">
        <v>356</v>
      </c>
      <c r="E39" s="107">
        <v>232</v>
      </c>
      <c r="F39" s="107">
        <v>246</v>
      </c>
      <c r="G39" s="107">
        <v>125</v>
      </c>
      <c r="H39" s="107">
        <v>172</v>
      </c>
      <c r="I39" s="157">
        <v>93</v>
      </c>
      <c r="J39" s="107">
        <v>132</v>
      </c>
      <c r="K39" s="107">
        <v>43</v>
      </c>
      <c r="L39" s="107">
        <v>48</v>
      </c>
      <c r="M39" s="107">
        <v>18</v>
      </c>
      <c r="N39" s="107">
        <v>2491</v>
      </c>
      <c r="O39" s="107">
        <v>1934</v>
      </c>
      <c r="P39" s="161">
        <v>4425</v>
      </c>
      <c r="Q39" s="107"/>
      <c r="R39" s="169"/>
    </row>
    <row r="40" spans="1:18" ht="14">
      <c r="A40" s="156" t="s">
        <v>424</v>
      </c>
      <c r="B40" s="107">
        <v>643</v>
      </c>
      <c r="C40" s="107">
        <v>500</v>
      </c>
      <c r="D40" s="107">
        <v>226</v>
      </c>
      <c r="E40" s="107">
        <v>127</v>
      </c>
      <c r="F40" s="107">
        <v>212</v>
      </c>
      <c r="G40" s="107">
        <v>98</v>
      </c>
      <c r="H40" s="107">
        <v>178</v>
      </c>
      <c r="I40" s="157">
        <v>72</v>
      </c>
      <c r="J40" s="107">
        <v>145</v>
      </c>
      <c r="K40" s="107">
        <v>45</v>
      </c>
      <c r="L40" s="107">
        <v>50</v>
      </c>
      <c r="M40" s="107">
        <v>17</v>
      </c>
      <c r="N40" s="107">
        <v>1454</v>
      </c>
      <c r="O40" s="107">
        <v>859</v>
      </c>
      <c r="P40" s="107">
        <v>2313</v>
      </c>
      <c r="Q40" s="107"/>
      <c r="R40" s="169"/>
    </row>
    <row r="41" spans="1:18" ht="14">
      <c r="A41" s="156" t="s">
        <v>423</v>
      </c>
      <c r="B41" s="107">
        <v>362</v>
      </c>
      <c r="C41" s="107">
        <v>395</v>
      </c>
      <c r="D41" s="107">
        <v>338</v>
      </c>
      <c r="E41" s="107">
        <v>290</v>
      </c>
      <c r="F41" s="107">
        <v>554</v>
      </c>
      <c r="G41" s="107">
        <v>358</v>
      </c>
      <c r="H41" s="107">
        <v>663</v>
      </c>
      <c r="I41" s="157">
        <v>338</v>
      </c>
      <c r="J41" s="107">
        <v>522</v>
      </c>
      <c r="K41" s="107">
        <v>186</v>
      </c>
      <c r="L41" s="107">
        <v>192</v>
      </c>
      <c r="M41" s="107">
        <v>70</v>
      </c>
      <c r="N41" s="107">
        <v>2631</v>
      </c>
      <c r="O41" s="107">
        <v>1637</v>
      </c>
      <c r="P41" s="107">
        <v>4268</v>
      </c>
      <c r="Q41" s="107"/>
      <c r="R41" s="169"/>
    </row>
    <row r="42" spans="1:18" ht="14">
      <c r="A42" s="163" t="s">
        <v>416</v>
      </c>
      <c r="B42" s="163">
        <v>29017</v>
      </c>
      <c r="C42" s="163">
        <v>27301</v>
      </c>
      <c r="D42" s="163">
        <v>35331</v>
      </c>
      <c r="E42" s="163">
        <v>25961</v>
      </c>
      <c r="F42" s="163">
        <v>53554</v>
      </c>
      <c r="G42" s="163">
        <v>31210</v>
      </c>
      <c r="H42" s="163">
        <v>65297</v>
      </c>
      <c r="I42" s="163">
        <v>31853</v>
      </c>
      <c r="J42" s="163">
        <v>50580</v>
      </c>
      <c r="K42" s="163">
        <v>21050</v>
      </c>
      <c r="L42" s="163">
        <v>21917</v>
      </c>
      <c r="M42" s="163">
        <v>6890</v>
      </c>
      <c r="N42" s="163">
        <v>255696</v>
      </c>
      <c r="O42" s="163">
        <v>144265</v>
      </c>
      <c r="P42" s="163">
        <v>399961</v>
      </c>
      <c r="Q42" s="107"/>
      <c r="R42" s="170"/>
    </row>
    <row r="43" spans="1:18" ht="14">
      <c r="A43" s="163" t="s">
        <v>504</v>
      </c>
      <c r="B43" s="163">
        <v>559825</v>
      </c>
      <c r="C43" s="163">
        <v>542170</v>
      </c>
      <c r="D43" s="163">
        <v>243365</v>
      </c>
      <c r="E43" s="163">
        <v>226924</v>
      </c>
      <c r="F43" s="163">
        <v>162305</v>
      </c>
      <c r="G43" s="163">
        <v>134398</v>
      </c>
      <c r="H43" s="163">
        <v>108146</v>
      </c>
      <c r="I43" s="163">
        <v>73509</v>
      </c>
      <c r="J43" s="163">
        <v>61716</v>
      </c>
      <c r="K43" s="163">
        <v>31363</v>
      </c>
      <c r="L43" s="163">
        <v>24182</v>
      </c>
      <c r="M43" s="163">
        <v>8291</v>
      </c>
      <c r="N43" s="163">
        <v>1159539</v>
      </c>
      <c r="O43" s="163">
        <v>1016655</v>
      </c>
      <c r="P43" s="163">
        <v>2176194</v>
      </c>
      <c r="Q43" s="107"/>
      <c r="R43" s="170"/>
    </row>
    <row r="44" spans="1:18" ht="14.5" thickBot="1">
      <c r="A44" s="164" t="s">
        <v>500</v>
      </c>
      <c r="B44" s="165">
        <f>B42/B43</f>
        <v>5.1832269012637877E-2</v>
      </c>
      <c r="C44" s="165">
        <f t="shared" ref="C44" si="1">C42/C43</f>
        <v>5.0355054687644098E-2</v>
      </c>
      <c r="D44" s="165">
        <f t="shared" ref="D44" si="2">D42/D43</f>
        <v>0.14517699751402216</v>
      </c>
      <c r="E44" s="165">
        <f t="shared" ref="E44" si="3">E42/E43</f>
        <v>0.11440394140769597</v>
      </c>
      <c r="F44" s="165">
        <f>F42/F43</f>
        <v>0.32995902775638458</v>
      </c>
      <c r="G44" s="165">
        <f t="shared" ref="G44" si="4">G42/G43</f>
        <v>0.23222071757020193</v>
      </c>
      <c r="H44" s="165">
        <f t="shared" ref="H44" si="5">H42/H43</f>
        <v>0.60378562313908979</v>
      </c>
      <c r="I44" s="165">
        <f t="shared" ref="I44" si="6">I42/I43</f>
        <v>0.43332108993456586</v>
      </c>
      <c r="J44" s="165">
        <f t="shared" ref="J44" si="7">J42/J43</f>
        <v>0.81956056776200659</v>
      </c>
      <c r="K44" s="165">
        <f t="shared" ref="K44" si="8">K42/K43</f>
        <v>0.67117303829353059</v>
      </c>
      <c r="L44" s="165">
        <f t="shared" ref="L44" si="9">L42/L43</f>
        <v>0.90633529071209995</v>
      </c>
      <c r="M44" s="165">
        <f t="shared" ref="M44" si="10">M42/M43</f>
        <v>0.83102158967555184</v>
      </c>
      <c r="N44" s="165">
        <f t="shared" ref="N44" si="11">N42/N43</f>
        <v>0.22051522199770771</v>
      </c>
      <c r="O44" s="165">
        <f t="shared" ref="O44" si="12">O42/O43</f>
        <v>0.14190162837934206</v>
      </c>
      <c r="P44" s="165">
        <f t="shared" ref="P44" si="13">P42/P43</f>
        <v>0.18378922099776032</v>
      </c>
      <c r="Q44" s="107"/>
    </row>
    <row r="45" spans="1:18" ht="14.5" thickTop="1">
      <c r="A45" s="166" t="s">
        <v>457</v>
      </c>
      <c r="L45" s="107"/>
      <c r="M45" s="107"/>
      <c r="Q45" s="107"/>
    </row>
    <row r="46" spans="1:18" ht="14">
      <c r="A46" s="168" t="s">
        <v>506</v>
      </c>
      <c r="L46" s="171"/>
      <c r="Q46" s="107"/>
    </row>
    <row r="47" spans="1:18" ht="14">
      <c r="A47" s="168" t="s">
        <v>505</v>
      </c>
    </row>
    <row r="48" spans="1:18" ht="14">
      <c r="A48" s="166" t="s">
        <v>487</v>
      </c>
    </row>
    <row r="49" spans="1:1" ht="14">
      <c r="A49" s="166"/>
    </row>
    <row r="53" spans="1:1">
      <c r="A53" s="11"/>
    </row>
  </sheetData>
  <mergeCells count="16">
    <mergeCell ref="J28:K28"/>
    <mergeCell ref="L28:M28"/>
    <mergeCell ref="N28:P28"/>
    <mergeCell ref="A28:A29"/>
    <mergeCell ref="B28:C28"/>
    <mergeCell ref="D28:E28"/>
    <mergeCell ref="F28:G28"/>
    <mergeCell ref="H28:I28"/>
    <mergeCell ref="A3:A4"/>
    <mergeCell ref="N3:P3"/>
    <mergeCell ref="L3:M3"/>
    <mergeCell ref="J3:K3"/>
    <mergeCell ref="H3:I3"/>
    <mergeCell ref="F3:G3"/>
    <mergeCell ref="D3:E3"/>
    <mergeCell ref="B3:C3"/>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dimension ref="A1:V51"/>
  <sheetViews>
    <sheetView zoomScaleNormal="100" workbookViewId="0"/>
  </sheetViews>
  <sheetFormatPr defaultColWidth="8.83203125" defaultRowHeight="13.5"/>
  <cols>
    <col min="1" max="1" width="19.1640625" style="152" customWidth="1"/>
    <col min="2" max="16" width="7.58203125" style="152" customWidth="1"/>
    <col min="17" max="17" width="2.58203125" style="152" customWidth="1"/>
    <col min="18" max="16384" width="8.83203125" style="152"/>
  </cols>
  <sheetData>
    <row r="1" spans="1:22">
      <c r="A1" s="149" t="s">
        <v>507</v>
      </c>
      <c r="B1" s="149"/>
      <c r="C1" s="149"/>
      <c r="D1" s="149"/>
      <c r="E1" s="149"/>
      <c r="F1" s="149"/>
      <c r="G1" s="149"/>
      <c r="H1" s="149"/>
      <c r="I1" s="149"/>
      <c r="J1" s="149"/>
      <c r="K1" s="149"/>
      <c r="L1" s="149"/>
      <c r="M1" s="149"/>
      <c r="N1" s="149"/>
      <c r="O1" s="149"/>
      <c r="P1" s="149"/>
    </row>
    <row r="2" spans="1:22" ht="14.5" thickBot="1">
      <c r="A2" s="153" t="s">
        <v>524</v>
      </c>
      <c r="B2" s="153"/>
      <c r="C2" s="153"/>
      <c r="D2" s="153"/>
      <c r="E2" s="153"/>
      <c r="F2" s="153"/>
      <c r="G2" s="153"/>
      <c r="H2" s="153"/>
      <c r="I2" s="153"/>
      <c r="J2" s="153"/>
      <c r="K2" s="153"/>
      <c r="L2" s="153"/>
      <c r="M2" s="153"/>
      <c r="N2" s="153"/>
      <c r="O2" s="153"/>
      <c r="P2" s="153"/>
    </row>
    <row r="3" spans="1:22" ht="14" thickTop="1">
      <c r="A3" s="314" t="s">
        <v>420</v>
      </c>
      <c r="B3" s="317" t="s">
        <v>442</v>
      </c>
      <c r="C3" s="317"/>
      <c r="D3" s="317" t="s">
        <v>443</v>
      </c>
      <c r="E3" s="317"/>
      <c r="F3" s="317" t="s">
        <v>444</v>
      </c>
      <c r="G3" s="317"/>
      <c r="H3" s="316" t="s">
        <v>446</v>
      </c>
      <c r="I3" s="316"/>
      <c r="J3" s="316" t="s">
        <v>447</v>
      </c>
      <c r="K3" s="316"/>
      <c r="L3" s="316" t="s">
        <v>448</v>
      </c>
      <c r="M3" s="316"/>
      <c r="N3" s="316" t="s">
        <v>417</v>
      </c>
      <c r="O3" s="316"/>
      <c r="P3" s="316"/>
      <c r="R3" s="155"/>
      <c r="S3" s="155"/>
      <c r="T3" s="155"/>
      <c r="U3" s="155"/>
      <c r="V3" s="155"/>
    </row>
    <row r="4" spans="1:22">
      <c r="A4" s="315"/>
      <c r="B4" s="147" t="s">
        <v>418</v>
      </c>
      <c r="C4" s="147" t="s">
        <v>419</v>
      </c>
      <c r="D4" s="147" t="s">
        <v>418</v>
      </c>
      <c r="E4" s="147" t="s">
        <v>419</v>
      </c>
      <c r="F4" s="147" t="s">
        <v>418</v>
      </c>
      <c r="G4" s="147" t="s">
        <v>419</v>
      </c>
      <c r="H4" s="147" t="s">
        <v>418</v>
      </c>
      <c r="I4" s="147" t="s">
        <v>419</v>
      </c>
      <c r="J4" s="147" t="s">
        <v>418</v>
      </c>
      <c r="K4" s="147" t="s">
        <v>419</v>
      </c>
      <c r="L4" s="147" t="s">
        <v>418</v>
      </c>
      <c r="M4" s="147" t="s">
        <v>419</v>
      </c>
      <c r="N4" s="147" t="s">
        <v>418</v>
      </c>
      <c r="O4" s="147" t="s">
        <v>419</v>
      </c>
      <c r="P4" s="147" t="s">
        <v>416</v>
      </c>
      <c r="R4" s="155"/>
      <c r="S4" s="155"/>
      <c r="T4" s="155"/>
      <c r="U4" s="155"/>
      <c r="V4" s="155"/>
    </row>
    <row r="5" spans="1:22" ht="14">
      <c r="A5" s="156" t="s">
        <v>93</v>
      </c>
      <c r="B5" s="107">
        <v>13600</v>
      </c>
      <c r="C5" s="107">
        <v>11122</v>
      </c>
      <c r="D5" s="107">
        <v>19040</v>
      </c>
      <c r="E5" s="107">
        <v>11649</v>
      </c>
      <c r="F5" s="107">
        <v>31585</v>
      </c>
      <c r="G5" s="107">
        <v>14840</v>
      </c>
      <c r="H5" s="107">
        <v>39261</v>
      </c>
      <c r="I5" s="157">
        <v>15570</v>
      </c>
      <c r="J5" s="107">
        <v>27134</v>
      </c>
      <c r="K5" s="107">
        <v>9833</v>
      </c>
      <c r="L5" s="107">
        <v>8630</v>
      </c>
      <c r="M5" s="107">
        <v>2772</v>
      </c>
      <c r="N5" s="107">
        <v>139250</v>
      </c>
      <c r="O5" s="107">
        <v>65786</v>
      </c>
      <c r="P5" s="107">
        <v>205036</v>
      </c>
      <c r="R5" s="155"/>
      <c r="S5" s="155"/>
      <c r="T5" s="155"/>
      <c r="U5" s="155"/>
      <c r="V5" s="155"/>
    </row>
    <row r="6" spans="1:22" ht="14">
      <c r="A6" s="156" t="s">
        <v>477</v>
      </c>
      <c r="B6" s="107">
        <v>12646</v>
      </c>
      <c r="C6" s="107">
        <v>11617</v>
      </c>
      <c r="D6" s="107">
        <v>15410</v>
      </c>
      <c r="E6" s="107">
        <v>10717</v>
      </c>
      <c r="F6" s="107">
        <v>23000</v>
      </c>
      <c r="G6" s="107">
        <v>12774</v>
      </c>
      <c r="H6" s="107">
        <v>28351</v>
      </c>
      <c r="I6" s="157">
        <v>13099</v>
      </c>
      <c r="J6" s="107">
        <v>20935</v>
      </c>
      <c r="K6" s="107">
        <v>8304</v>
      </c>
      <c r="L6" s="107">
        <v>7354</v>
      </c>
      <c r="M6" s="107">
        <v>2419</v>
      </c>
      <c r="N6" s="107">
        <v>107696</v>
      </c>
      <c r="O6" s="107">
        <v>58930</v>
      </c>
      <c r="P6" s="107">
        <v>166626</v>
      </c>
      <c r="R6" s="155"/>
      <c r="S6" s="155"/>
      <c r="T6" s="155"/>
      <c r="U6" s="155"/>
      <c r="V6" s="155"/>
    </row>
    <row r="7" spans="1:22" ht="14">
      <c r="A7" s="156" t="s">
        <v>498</v>
      </c>
      <c r="B7" s="107">
        <v>11075</v>
      </c>
      <c r="C7" s="107">
        <v>10313</v>
      </c>
      <c r="D7" s="107">
        <v>13187</v>
      </c>
      <c r="E7" s="107">
        <v>9286</v>
      </c>
      <c r="F7" s="107">
        <v>19335</v>
      </c>
      <c r="G7" s="107">
        <v>10908</v>
      </c>
      <c r="H7" s="107">
        <v>24057</v>
      </c>
      <c r="I7" s="157">
        <v>11163</v>
      </c>
      <c r="J7" s="107">
        <v>18440</v>
      </c>
      <c r="K7" s="107">
        <v>7278</v>
      </c>
      <c r="L7" s="107">
        <v>6668</v>
      </c>
      <c r="M7" s="107">
        <v>2180</v>
      </c>
      <c r="N7" s="107">
        <v>92762</v>
      </c>
      <c r="O7" s="107">
        <v>51128</v>
      </c>
      <c r="P7" s="107">
        <v>143890</v>
      </c>
      <c r="R7" s="155"/>
      <c r="S7" s="155"/>
      <c r="T7" s="155"/>
      <c r="U7" s="155"/>
      <c r="V7" s="155"/>
    </row>
    <row r="8" spans="1:22" ht="14">
      <c r="A8" s="156" t="s">
        <v>97</v>
      </c>
      <c r="B8" s="107">
        <v>2446</v>
      </c>
      <c r="C8" s="107">
        <v>3015</v>
      </c>
      <c r="D8" s="107">
        <v>3489</v>
      </c>
      <c r="E8" s="107">
        <v>2798</v>
      </c>
      <c r="F8" s="107">
        <v>5794</v>
      </c>
      <c r="G8" s="107">
        <v>3567</v>
      </c>
      <c r="H8" s="107">
        <v>7821</v>
      </c>
      <c r="I8" s="157">
        <v>4198</v>
      </c>
      <c r="J8" s="107">
        <v>6310</v>
      </c>
      <c r="K8" s="107">
        <v>2924</v>
      </c>
      <c r="L8" s="107">
        <v>2319</v>
      </c>
      <c r="M8" s="107">
        <v>892</v>
      </c>
      <c r="N8" s="107">
        <v>28179</v>
      </c>
      <c r="O8" s="107">
        <v>17394</v>
      </c>
      <c r="P8" s="107">
        <v>45573</v>
      </c>
      <c r="R8" s="155"/>
      <c r="S8" s="155"/>
      <c r="T8" s="155"/>
      <c r="U8" s="155"/>
      <c r="V8" s="155"/>
    </row>
    <row r="9" spans="1:22" ht="14">
      <c r="A9" s="156" t="s">
        <v>425</v>
      </c>
      <c r="B9" s="107">
        <v>2254</v>
      </c>
      <c r="C9" s="107">
        <v>1698</v>
      </c>
      <c r="D9" s="107">
        <v>2374</v>
      </c>
      <c r="E9" s="107">
        <v>1345</v>
      </c>
      <c r="F9" s="107">
        <v>3249</v>
      </c>
      <c r="G9" s="107">
        <v>1478</v>
      </c>
      <c r="H9" s="107">
        <v>3977</v>
      </c>
      <c r="I9" s="157">
        <v>1360</v>
      </c>
      <c r="J9" s="107">
        <v>3175</v>
      </c>
      <c r="K9" s="107">
        <v>912</v>
      </c>
      <c r="L9" s="107">
        <v>1310</v>
      </c>
      <c r="M9" s="107">
        <v>289</v>
      </c>
      <c r="N9" s="107">
        <v>16339</v>
      </c>
      <c r="O9" s="107">
        <v>7082</v>
      </c>
      <c r="P9" s="107">
        <v>23421</v>
      </c>
      <c r="R9" s="155"/>
      <c r="S9" s="155"/>
      <c r="T9" s="155"/>
      <c r="U9" s="155"/>
      <c r="V9" s="155"/>
    </row>
    <row r="10" spans="1:22" ht="14">
      <c r="A10" s="156" t="s">
        <v>88</v>
      </c>
      <c r="B10" s="107">
        <v>486</v>
      </c>
      <c r="C10" s="107">
        <v>769</v>
      </c>
      <c r="D10" s="107">
        <v>591</v>
      </c>
      <c r="E10" s="107">
        <v>847</v>
      </c>
      <c r="F10" s="107">
        <v>771</v>
      </c>
      <c r="G10" s="107">
        <v>985</v>
      </c>
      <c r="H10" s="107">
        <v>747</v>
      </c>
      <c r="I10" s="157">
        <v>803</v>
      </c>
      <c r="J10" s="107">
        <v>523</v>
      </c>
      <c r="K10" s="107">
        <v>402</v>
      </c>
      <c r="L10" s="107">
        <v>177</v>
      </c>
      <c r="M10" s="107">
        <v>92</v>
      </c>
      <c r="N10" s="107">
        <v>3295</v>
      </c>
      <c r="O10" s="107">
        <v>3898</v>
      </c>
      <c r="P10" s="107">
        <v>7193</v>
      </c>
      <c r="R10" s="155"/>
      <c r="S10" s="155"/>
      <c r="T10" s="155"/>
      <c r="U10" s="155"/>
      <c r="V10" s="155"/>
    </row>
    <row r="11" spans="1:22" ht="14">
      <c r="A11" s="156" t="s">
        <v>84</v>
      </c>
      <c r="B11" s="107">
        <v>761</v>
      </c>
      <c r="C11" s="107">
        <v>745</v>
      </c>
      <c r="D11" s="107">
        <v>852</v>
      </c>
      <c r="E11" s="107">
        <v>849</v>
      </c>
      <c r="F11" s="107">
        <v>1164</v>
      </c>
      <c r="G11" s="107">
        <v>984</v>
      </c>
      <c r="H11" s="107">
        <v>1205</v>
      </c>
      <c r="I11" s="157">
        <v>777</v>
      </c>
      <c r="J11" s="107">
        <v>693</v>
      </c>
      <c r="K11" s="107">
        <v>296</v>
      </c>
      <c r="L11" s="107">
        <v>152</v>
      </c>
      <c r="M11" s="107">
        <v>49</v>
      </c>
      <c r="N11" s="107">
        <v>4827</v>
      </c>
      <c r="O11" s="107">
        <v>3700</v>
      </c>
      <c r="P11" s="107">
        <v>8527</v>
      </c>
      <c r="R11" s="158"/>
      <c r="S11" s="155"/>
      <c r="T11" s="155"/>
      <c r="U11" s="155"/>
      <c r="V11" s="155"/>
    </row>
    <row r="12" spans="1:22" ht="14">
      <c r="A12" s="159" t="s">
        <v>431</v>
      </c>
      <c r="B12" s="107">
        <v>505</v>
      </c>
      <c r="C12" s="107">
        <v>625</v>
      </c>
      <c r="D12" s="107">
        <v>582</v>
      </c>
      <c r="E12" s="107">
        <v>870</v>
      </c>
      <c r="F12" s="107">
        <v>655</v>
      </c>
      <c r="G12" s="107">
        <v>1080</v>
      </c>
      <c r="H12" s="107">
        <v>490</v>
      </c>
      <c r="I12" s="157">
        <v>894</v>
      </c>
      <c r="J12" s="107">
        <v>251</v>
      </c>
      <c r="K12" s="107">
        <v>435</v>
      </c>
      <c r="L12" s="107">
        <v>63</v>
      </c>
      <c r="M12" s="107">
        <v>80</v>
      </c>
      <c r="N12" s="107">
        <v>2546</v>
      </c>
      <c r="O12" s="107">
        <v>3984</v>
      </c>
      <c r="P12" s="107">
        <v>6530</v>
      </c>
      <c r="R12" s="155"/>
      <c r="S12" s="155"/>
      <c r="T12" s="155"/>
      <c r="U12" s="155"/>
      <c r="V12" s="155"/>
    </row>
    <row r="13" spans="1:22" ht="14">
      <c r="A13" s="156" t="s">
        <v>83</v>
      </c>
      <c r="B13" s="107">
        <v>1186</v>
      </c>
      <c r="C13" s="107">
        <v>1075</v>
      </c>
      <c r="D13" s="107">
        <v>263</v>
      </c>
      <c r="E13" s="107">
        <v>159</v>
      </c>
      <c r="F13" s="107">
        <v>178</v>
      </c>
      <c r="G13" s="107">
        <v>87</v>
      </c>
      <c r="H13" s="107">
        <v>137</v>
      </c>
      <c r="I13" s="157">
        <v>66</v>
      </c>
      <c r="J13" s="107">
        <v>96</v>
      </c>
      <c r="K13" s="107">
        <v>30</v>
      </c>
      <c r="L13" s="107">
        <v>25</v>
      </c>
      <c r="M13" s="107">
        <v>15</v>
      </c>
      <c r="N13" s="107">
        <v>1885</v>
      </c>
      <c r="O13" s="107">
        <v>1432</v>
      </c>
      <c r="P13" s="107">
        <v>3317</v>
      </c>
      <c r="R13" s="160"/>
      <c r="S13" s="160"/>
      <c r="T13" s="160"/>
      <c r="U13" s="160"/>
      <c r="V13" s="160"/>
    </row>
    <row r="14" spans="1:22" ht="14">
      <c r="A14" s="159" t="s">
        <v>424</v>
      </c>
      <c r="B14" s="107">
        <v>489</v>
      </c>
      <c r="C14" s="107">
        <v>338</v>
      </c>
      <c r="D14" s="107">
        <v>162</v>
      </c>
      <c r="E14" s="107">
        <v>85</v>
      </c>
      <c r="F14" s="107">
        <v>169</v>
      </c>
      <c r="G14" s="107">
        <v>67</v>
      </c>
      <c r="H14" s="107">
        <v>135</v>
      </c>
      <c r="I14" s="157">
        <v>54</v>
      </c>
      <c r="J14" s="107">
        <v>105</v>
      </c>
      <c r="K14" s="107">
        <v>37</v>
      </c>
      <c r="L14" s="107">
        <v>21</v>
      </c>
      <c r="M14" s="107">
        <v>15</v>
      </c>
      <c r="N14" s="107">
        <v>1081</v>
      </c>
      <c r="O14" s="107">
        <v>596</v>
      </c>
      <c r="P14" s="107">
        <v>1677</v>
      </c>
      <c r="R14" s="155"/>
      <c r="S14" s="155"/>
      <c r="T14" s="155"/>
      <c r="U14" s="155"/>
      <c r="V14" s="155"/>
    </row>
    <row r="15" spans="1:22" ht="14">
      <c r="A15" s="156" t="s">
        <v>423</v>
      </c>
      <c r="B15" s="107">
        <v>211</v>
      </c>
      <c r="C15" s="107">
        <v>216</v>
      </c>
      <c r="D15" s="107">
        <v>200</v>
      </c>
      <c r="E15" s="107">
        <v>167</v>
      </c>
      <c r="F15" s="107">
        <v>336</v>
      </c>
      <c r="G15" s="107">
        <v>181</v>
      </c>
      <c r="H15" s="107">
        <v>394</v>
      </c>
      <c r="I15" s="157">
        <v>173</v>
      </c>
      <c r="J15" s="107">
        <v>295</v>
      </c>
      <c r="K15" s="107">
        <v>97</v>
      </c>
      <c r="L15" s="107">
        <v>95</v>
      </c>
      <c r="M15" s="107">
        <v>38</v>
      </c>
      <c r="N15" s="107">
        <v>1531</v>
      </c>
      <c r="O15" s="107">
        <v>872</v>
      </c>
      <c r="P15" s="107">
        <v>2403</v>
      </c>
      <c r="R15" s="155"/>
      <c r="S15" s="155"/>
      <c r="T15" s="155"/>
      <c r="U15" s="155"/>
      <c r="V15" s="155"/>
    </row>
    <row r="16" spans="1:22" ht="14" thickBot="1">
      <c r="A16" s="164" t="s">
        <v>416</v>
      </c>
      <c r="B16" s="172">
        <v>19079</v>
      </c>
      <c r="C16" s="172">
        <v>16625</v>
      </c>
      <c r="D16" s="172">
        <v>23426</v>
      </c>
      <c r="E16" s="172">
        <v>15426</v>
      </c>
      <c r="F16" s="172">
        <v>36425</v>
      </c>
      <c r="G16" s="172">
        <v>18802</v>
      </c>
      <c r="H16" s="172">
        <v>43464</v>
      </c>
      <c r="I16" s="172">
        <v>19028</v>
      </c>
      <c r="J16" s="172">
        <v>29295</v>
      </c>
      <c r="K16" s="172">
        <v>11557</v>
      </c>
      <c r="L16" s="172">
        <v>9264</v>
      </c>
      <c r="M16" s="172">
        <v>3137</v>
      </c>
      <c r="N16" s="172">
        <v>160953</v>
      </c>
      <c r="O16" s="172">
        <v>84575</v>
      </c>
      <c r="P16" s="172">
        <v>245528</v>
      </c>
    </row>
    <row r="17" spans="1:16" ht="14.5" thickTop="1">
      <c r="A17" s="166" t="s">
        <v>457</v>
      </c>
    </row>
    <row r="18" spans="1:16" ht="14">
      <c r="A18" s="168" t="s">
        <v>506</v>
      </c>
    </row>
    <row r="19" spans="1:16" ht="14">
      <c r="A19" s="166" t="s">
        <v>487</v>
      </c>
    </row>
    <row r="20" spans="1:16" ht="14">
      <c r="A20" s="166" t="s">
        <v>497</v>
      </c>
      <c r="J20" s="162"/>
    </row>
    <row r="21" spans="1:16" ht="14">
      <c r="A21" s="166"/>
      <c r="J21" s="162"/>
    </row>
    <row r="22" spans="1:16">
      <c r="A22" s="149" t="s">
        <v>508</v>
      </c>
      <c r="B22" s="149"/>
      <c r="C22" s="149"/>
      <c r="D22" s="149"/>
      <c r="E22" s="149"/>
      <c r="F22" s="149"/>
      <c r="G22" s="149"/>
      <c r="H22" s="149"/>
      <c r="I22" s="149"/>
      <c r="J22" s="149"/>
      <c r="K22" s="149"/>
      <c r="L22" s="149"/>
      <c r="M22" s="149"/>
      <c r="N22" s="149"/>
      <c r="O22" s="149"/>
      <c r="P22" s="149"/>
    </row>
    <row r="23" spans="1:16" ht="14.5" thickBot="1">
      <c r="A23" s="153" t="s">
        <v>525</v>
      </c>
      <c r="B23" s="153"/>
      <c r="C23" s="153"/>
      <c r="D23" s="153"/>
      <c r="E23" s="153"/>
      <c r="F23" s="153"/>
      <c r="G23" s="153"/>
      <c r="H23" s="153"/>
      <c r="I23" s="153"/>
      <c r="J23" s="153"/>
      <c r="K23" s="153"/>
      <c r="L23" s="153"/>
      <c r="M23" s="153"/>
      <c r="N23" s="153"/>
      <c r="O23" s="153"/>
      <c r="P23" s="153"/>
    </row>
    <row r="24" spans="1:16" ht="14" thickTop="1">
      <c r="A24" s="314" t="s">
        <v>420</v>
      </c>
      <c r="B24" s="317" t="s">
        <v>442</v>
      </c>
      <c r="C24" s="317"/>
      <c r="D24" s="317" t="s">
        <v>443</v>
      </c>
      <c r="E24" s="317"/>
      <c r="F24" s="317" t="s">
        <v>444</v>
      </c>
      <c r="G24" s="317"/>
      <c r="H24" s="316" t="s">
        <v>446</v>
      </c>
      <c r="I24" s="316"/>
      <c r="J24" s="316" t="s">
        <v>447</v>
      </c>
      <c r="K24" s="316"/>
      <c r="L24" s="316" t="s">
        <v>448</v>
      </c>
      <c r="M24" s="316"/>
      <c r="N24" s="316" t="s">
        <v>417</v>
      </c>
      <c r="O24" s="316"/>
      <c r="P24" s="316"/>
    </row>
    <row r="25" spans="1:16">
      <c r="A25" s="315"/>
      <c r="B25" s="147" t="s">
        <v>418</v>
      </c>
      <c r="C25" s="147" t="s">
        <v>419</v>
      </c>
      <c r="D25" s="147" t="s">
        <v>418</v>
      </c>
      <c r="E25" s="147" t="s">
        <v>419</v>
      </c>
      <c r="F25" s="147" t="s">
        <v>418</v>
      </c>
      <c r="G25" s="147" t="s">
        <v>419</v>
      </c>
      <c r="H25" s="147" t="s">
        <v>418</v>
      </c>
      <c r="I25" s="147" t="s">
        <v>419</v>
      </c>
      <c r="J25" s="147" t="s">
        <v>418</v>
      </c>
      <c r="K25" s="147" t="s">
        <v>419</v>
      </c>
      <c r="L25" s="147" t="s">
        <v>418</v>
      </c>
      <c r="M25" s="147" t="s">
        <v>419</v>
      </c>
      <c r="N25" s="147" t="s">
        <v>418</v>
      </c>
      <c r="O25" s="147" t="s">
        <v>419</v>
      </c>
      <c r="P25" s="147" t="s">
        <v>416</v>
      </c>
    </row>
    <row r="26" spans="1:16" ht="14">
      <c r="A26" s="156" t="s">
        <v>88</v>
      </c>
      <c r="B26" s="107">
        <v>28</v>
      </c>
      <c r="C26" s="107">
        <v>42</v>
      </c>
      <c r="D26" s="107">
        <v>29</v>
      </c>
      <c r="E26" s="107">
        <v>35</v>
      </c>
      <c r="F26" s="107">
        <v>46</v>
      </c>
      <c r="G26" s="107">
        <v>42</v>
      </c>
      <c r="H26" s="107">
        <v>43</v>
      </c>
      <c r="I26" s="157">
        <v>41</v>
      </c>
      <c r="J26" s="107">
        <v>43</v>
      </c>
      <c r="K26" s="107">
        <v>21</v>
      </c>
      <c r="L26" s="107">
        <v>25</v>
      </c>
      <c r="M26" s="107">
        <v>7</v>
      </c>
      <c r="N26" s="107">
        <v>214</v>
      </c>
      <c r="O26" s="107">
        <v>188</v>
      </c>
      <c r="P26" s="107">
        <v>402</v>
      </c>
    </row>
    <row r="27" spans="1:16" ht="14">
      <c r="A27" s="156" t="s">
        <v>84</v>
      </c>
      <c r="B27" s="107">
        <v>29</v>
      </c>
      <c r="C27" s="107">
        <v>51</v>
      </c>
      <c r="D27" s="107">
        <v>26</v>
      </c>
      <c r="E27" s="107">
        <v>23</v>
      </c>
      <c r="F27" s="107">
        <v>34</v>
      </c>
      <c r="G27" s="107">
        <v>29</v>
      </c>
      <c r="H27" s="107">
        <v>35</v>
      </c>
      <c r="I27" s="157">
        <v>21</v>
      </c>
      <c r="J27" s="107">
        <v>34</v>
      </c>
      <c r="K27" s="107">
        <v>8</v>
      </c>
      <c r="L27" s="107">
        <v>22</v>
      </c>
      <c r="M27" s="107">
        <v>0</v>
      </c>
      <c r="N27" s="107">
        <v>180</v>
      </c>
      <c r="O27" s="107">
        <v>132</v>
      </c>
      <c r="P27" s="107">
        <v>312</v>
      </c>
    </row>
    <row r="28" spans="1:16" ht="14">
      <c r="A28" s="156" t="s">
        <v>424</v>
      </c>
      <c r="B28" s="107">
        <v>36</v>
      </c>
      <c r="C28" s="107">
        <v>52</v>
      </c>
      <c r="D28" s="107">
        <v>13</v>
      </c>
      <c r="E28" s="107">
        <v>6</v>
      </c>
      <c r="F28" s="107">
        <v>12</v>
      </c>
      <c r="G28" s="107">
        <v>5</v>
      </c>
      <c r="H28" s="107">
        <v>7</v>
      </c>
      <c r="I28" s="157">
        <v>4</v>
      </c>
      <c r="J28" s="107">
        <v>13</v>
      </c>
      <c r="K28" s="107">
        <v>0</v>
      </c>
      <c r="L28" s="107">
        <v>15</v>
      </c>
      <c r="M28" s="107">
        <v>0</v>
      </c>
      <c r="N28" s="107">
        <v>96</v>
      </c>
      <c r="O28" s="107">
        <v>67</v>
      </c>
      <c r="P28" s="107">
        <v>163</v>
      </c>
    </row>
    <row r="29" spans="1:16" ht="14">
      <c r="A29" s="156" t="s">
        <v>423</v>
      </c>
      <c r="B29" s="107">
        <v>18</v>
      </c>
      <c r="C29" s="107">
        <v>29</v>
      </c>
      <c r="D29" s="107">
        <v>14</v>
      </c>
      <c r="E29" s="107">
        <v>8</v>
      </c>
      <c r="F29" s="107">
        <v>19</v>
      </c>
      <c r="G29" s="107">
        <v>14</v>
      </c>
      <c r="H29" s="107">
        <v>25</v>
      </c>
      <c r="I29" s="157">
        <v>23</v>
      </c>
      <c r="J29" s="107">
        <v>29</v>
      </c>
      <c r="K29" s="107">
        <v>5</v>
      </c>
      <c r="L29" s="107">
        <v>25</v>
      </c>
      <c r="M29" s="107">
        <v>1</v>
      </c>
      <c r="N29" s="107">
        <v>130</v>
      </c>
      <c r="O29" s="107">
        <v>80</v>
      </c>
      <c r="P29" s="107">
        <v>210</v>
      </c>
    </row>
    <row r="30" spans="1:16" ht="14" thickBot="1">
      <c r="A30" s="164" t="s">
        <v>416</v>
      </c>
      <c r="B30" s="172">
        <v>3976</v>
      </c>
      <c r="C30" s="172">
        <v>4657</v>
      </c>
      <c r="D30" s="172">
        <v>5628</v>
      </c>
      <c r="E30" s="172">
        <v>4597</v>
      </c>
      <c r="F30" s="172">
        <v>9048</v>
      </c>
      <c r="G30" s="172">
        <v>5393</v>
      </c>
      <c r="H30" s="172">
        <v>13020</v>
      </c>
      <c r="I30" s="172">
        <v>5643</v>
      </c>
      <c r="J30" s="172">
        <v>13279</v>
      </c>
      <c r="K30" s="172">
        <v>4232</v>
      </c>
      <c r="L30" s="172">
        <v>7616</v>
      </c>
      <c r="M30" s="172">
        <v>1733</v>
      </c>
      <c r="N30" s="172">
        <v>52567</v>
      </c>
      <c r="O30" s="172">
        <v>26255</v>
      </c>
      <c r="P30" s="172">
        <v>78822</v>
      </c>
    </row>
    <row r="31" spans="1:16" ht="14.5" thickTop="1">
      <c r="A31" s="166" t="s">
        <v>457</v>
      </c>
    </row>
    <row r="32" spans="1:16" ht="14">
      <c r="A32" s="166" t="s">
        <v>510</v>
      </c>
    </row>
    <row r="33" spans="1:16" ht="14">
      <c r="A33" s="166" t="s">
        <v>497</v>
      </c>
    </row>
    <row r="35" spans="1:16" ht="13.75" customHeight="1">
      <c r="A35" s="149" t="s">
        <v>509</v>
      </c>
      <c r="B35" s="151"/>
      <c r="C35" s="151"/>
      <c r="D35" s="151"/>
      <c r="E35" s="151"/>
      <c r="F35" s="151"/>
      <c r="G35" s="151"/>
      <c r="H35" s="151"/>
      <c r="I35" s="151"/>
      <c r="J35" s="151"/>
      <c r="K35" s="151"/>
      <c r="L35" s="151"/>
      <c r="M35" s="151"/>
      <c r="N35" s="151"/>
      <c r="O35" s="151"/>
      <c r="P35" s="151"/>
    </row>
    <row r="36" spans="1:16" ht="14.5" thickBot="1">
      <c r="A36" s="153" t="s">
        <v>526</v>
      </c>
      <c r="B36" s="153"/>
      <c r="C36" s="153"/>
      <c r="D36" s="153"/>
      <c r="E36" s="153"/>
      <c r="F36" s="153"/>
      <c r="G36" s="153"/>
      <c r="H36" s="153"/>
      <c r="I36" s="153"/>
      <c r="J36" s="153"/>
      <c r="K36" s="153"/>
      <c r="L36" s="153"/>
      <c r="M36" s="153"/>
      <c r="N36" s="153"/>
      <c r="O36" s="153"/>
      <c r="P36" s="153"/>
    </row>
    <row r="37" spans="1:16" ht="14" thickTop="1">
      <c r="A37" s="314" t="s">
        <v>420</v>
      </c>
      <c r="B37" s="317" t="s">
        <v>442</v>
      </c>
      <c r="C37" s="317"/>
      <c r="D37" s="317" t="s">
        <v>443</v>
      </c>
      <c r="E37" s="317"/>
      <c r="F37" s="317" t="s">
        <v>444</v>
      </c>
      <c r="G37" s="317"/>
      <c r="H37" s="316" t="s">
        <v>446</v>
      </c>
      <c r="I37" s="316"/>
      <c r="J37" s="316" t="s">
        <v>447</v>
      </c>
      <c r="K37" s="316"/>
      <c r="L37" s="316" t="s">
        <v>448</v>
      </c>
      <c r="M37" s="316"/>
      <c r="N37" s="316" t="s">
        <v>417</v>
      </c>
      <c r="O37" s="316"/>
      <c r="P37" s="316"/>
    </row>
    <row r="38" spans="1:16">
      <c r="A38" s="315"/>
      <c r="B38" s="147" t="s">
        <v>418</v>
      </c>
      <c r="C38" s="147" t="s">
        <v>419</v>
      </c>
      <c r="D38" s="147" t="s">
        <v>418</v>
      </c>
      <c r="E38" s="147" t="s">
        <v>419</v>
      </c>
      <c r="F38" s="147" t="s">
        <v>418</v>
      </c>
      <c r="G38" s="147" t="s">
        <v>419</v>
      </c>
      <c r="H38" s="147" t="s">
        <v>418</v>
      </c>
      <c r="I38" s="147" t="s">
        <v>419</v>
      </c>
      <c r="J38" s="147" t="s">
        <v>418</v>
      </c>
      <c r="K38" s="147" t="s">
        <v>419</v>
      </c>
      <c r="L38" s="147" t="s">
        <v>418</v>
      </c>
      <c r="M38" s="147" t="s">
        <v>419</v>
      </c>
      <c r="N38" s="147" t="s">
        <v>418</v>
      </c>
      <c r="O38" s="147" t="s">
        <v>419</v>
      </c>
      <c r="P38" s="147" t="s">
        <v>416</v>
      </c>
    </row>
    <row r="39" spans="1:16" ht="14">
      <c r="A39" s="156" t="s">
        <v>93</v>
      </c>
      <c r="B39" s="107">
        <v>33</v>
      </c>
      <c r="C39" s="107">
        <v>53</v>
      </c>
      <c r="D39" s="107">
        <v>25</v>
      </c>
      <c r="E39" s="107">
        <v>29</v>
      </c>
      <c r="F39" s="107">
        <v>31</v>
      </c>
      <c r="G39" s="107">
        <v>33</v>
      </c>
      <c r="H39" s="107">
        <v>42</v>
      </c>
      <c r="I39" s="157">
        <v>26</v>
      </c>
      <c r="J39" s="107">
        <v>27</v>
      </c>
      <c r="K39" s="107">
        <v>19</v>
      </c>
      <c r="L39" s="107">
        <v>19</v>
      </c>
      <c r="M39" s="107">
        <v>3</v>
      </c>
      <c r="N39" s="107">
        <v>177</v>
      </c>
      <c r="O39" s="107">
        <v>163</v>
      </c>
      <c r="P39" s="107">
        <v>340</v>
      </c>
    </row>
    <row r="40" spans="1:16" ht="14">
      <c r="A40" s="156" t="s">
        <v>97</v>
      </c>
      <c r="B40" s="107">
        <v>7</v>
      </c>
      <c r="C40" s="107">
        <v>22</v>
      </c>
      <c r="D40" s="107">
        <v>10</v>
      </c>
      <c r="E40" s="107">
        <v>5</v>
      </c>
      <c r="F40" s="107">
        <v>10</v>
      </c>
      <c r="G40" s="107">
        <v>13</v>
      </c>
      <c r="H40" s="107">
        <v>11</v>
      </c>
      <c r="I40" s="157">
        <v>11</v>
      </c>
      <c r="J40" s="107">
        <v>8</v>
      </c>
      <c r="K40" s="107">
        <v>7</v>
      </c>
      <c r="L40" s="107">
        <v>7</v>
      </c>
      <c r="M40" s="107">
        <v>1</v>
      </c>
      <c r="N40" s="107">
        <v>53</v>
      </c>
      <c r="O40" s="107">
        <v>59</v>
      </c>
      <c r="P40" s="107">
        <v>112</v>
      </c>
    </row>
    <row r="41" spans="1:16" ht="14">
      <c r="A41" s="156" t="s">
        <v>425</v>
      </c>
      <c r="B41" s="107">
        <v>6</v>
      </c>
      <c r="C41" s="107">
        <v>8</v>
      </c>
      <c r="D41" s="107">
        <v>8</v>
      </c>
      <c r="E41" s="107">
        <v>7</v>
      </c>
      <c r="F41" s="107">
        <v>4</v>
      </c>
      <c r="G41" s="107">
        <v>7</v>
      </c>
      <c r="H41" s="107">
        <v>7</v>
      </c>
      <c r="I41" s="157">
        <v>4</v>
      </c>
      <c r="J41" s="107">
        <v>6</v>
      </c>
      <c r="K41" s="107">
        <v>0</v>
      </c>
      <c r="L41" s="107">
        <v>2</v>
      </c>
      <c r="M41" s="107">
        <v>1</v>
      </c>
      <c r="N41" s="107">
        <v>33</v>
      </c>
      <c r="O41" s="107">
        <v>27</v>
      </c>
      <c r="P41" s="107">
        <v>60</v>
      </c>
    </row>
    <row r="42" spans="1:16" ht="14">
      <c r="A42" s="156" t="s">
        <v>88</v>
      </c>
      <c r="B42" s="107">
        <v>7</v>
      </c>
      <c r="C42" s="107">
        <v>18</v>
      </c>
      <c r="D42" s="107">
        <v>2</v>
      </c>
      <c r="E42" s="107">
        <v>9</v>
      </c>
      <c r="F42" s="107">
        <v>1</v>
      </c>
      <c r="G42" s="107">
        <v>5</v>
      </c>
      <c r="H42" s="107">
        <v>1</v>
      </c>
      <c r="I42" s="157">
        <v>6</v>
      </c>
      <c r="J42" s="107">
        <v>0</v>
      </c>
      <c r="K42" s="107">
        <v>0</v>
      </c>
      <c r="L42" s="107">
        <v>1</v>
      </c>
      <c r="M42" s="107">
        <v>0</v>
      </c>
      <c r="N42" s="107">
        <v>12</v>
      </c>
      <c r="O42" s="107">
        <v>38</v>
      </c>
      <c r="P42" s="107">
        <v>50</v>
      </c>
    </row>
    <row r="43" spans="1:16" ht="14">
      <c r="A43" s="156" t="s">
        <v>84</v>
      </c>
      <c r="B43" s="107">
        <v>1</v>
      </c>
      <c r="C43" s="107">
        <v>3</v>
      </c>
      <c r="D43" s="107">
        <v>0</v>
      </c>
      <c r="E43" s="107">
        <v>3</v>
      </c>
      <c r="F43" s="107">
        <v>0</v>
      </c>
      <c r="G43" s="107">
        <v>2</v>
      </c>
      <c r="H43" s="107">
        <v>1</v>
      </c>
      <c r="I43" s="157">
        <v>1</v>
      </c>
      <c r="J43" s="107">
        <v>2</v>
      </c>
      <c r="K43" s="107">
        <v>0</v>
      </c>
      <c r="L43" s="107">
        <v>1</v>
      </c>
      <c r="M43" s="107">
        <v>0</v>
      </c>
      <c r="N43" s="107">
        <v>5</v>
      </c>
      <c r="O43" s="107">
        <v>9</v>
      </c>
      <c r="P43" s="107">
        <v>14</v>
      </c>
    </row>
    <row r="44" spans="1:16" ht="14">
      <c r="A44" s="159" t="s">
        <v>431</v>
      </c>
      <c r="B44" s="107">
        <v>0</v>
      </c>
      <c r="C44" s="107">
        <v>0</v>
      </c>
      <c r="D44" s="107">
        <v>0</v>
      </c>
      <c r="E44" s="107">
        <v>0</v>
      </c>
      <c r="F44" s="107">
        <v>0</v>
      </c>
      <c r="G44" s="107">
        <v>1</v>
      </c>
      <c r="H44" s="107">
        <v>1</v>
      </c>
      <c r="I44" s="157">
        <v>5</v>
      </c>
      <c r="J44" s="107">
        <v>1</v>
      </c>
      <c r="K44" s="107">
        <v>0</v>
      </c>
      <c r="L44" s="107">
        <v>1</v>
      </c>
      <c r="M44" s="107">
        <v>1</v>
      </c>
      <c r="N44" s="107">
        <v>3</v>
      </c>
      <c r="O44" s="107">
        <v>7</v>
      </c>
      <c r="P44" s="107">
        <v>10</v>
      </c>
    </row>
    <row r="45" spans="1:16" ht="14">
      <c r="A45" s="156" t="s">
        <v>83</v>
      </c>
      <c r="B45" s="107">
        <v>18</v>
      </c>
      <c r="C45" s="107">
        <v>16</v>
      </c>
      <c r="D45" s="107">
        <v>0</v>
      </c>
      <c r="E45" s="107">
        <v>1</v>
      </c>
      <c r="F45" s="107">
        <v>2</v>
      </c>
      <c r="G45" s="107">
        <v>1</v>
      </c>
      <c r="H45" s="107">
        <v>0</v>
      </c>
      <c r="I45" s="157">
        <v>0</v>
      </c>
      <c r="J45" s="107">
        <v>0</v>
      </c>
      <c r="K45" s="107">
        <v>0</v>
      </c>
      <c r="L45" s="107">
        <v>0</v>
      </c>
      <c r="M45" s="107">
        <v>0</v>
      </c>
      <c r="N45" s="107">
        <v>20</v>
      </c>
      <c r="O45" s="107">
        <v>18</v>
      </c>
      <c r="P45" s="107">
        <v>38</v>
      </c>
    </row>
    <row r="46" spans="1:16" ht="14">
      <c r="A46" s="159" t="s">
        <v>424</v>
      </c>
      <c r="B46" s="107">
        <v>0</v>
      </c>
      <c r="C46" s="107">
        <v>1</v>
      </c>
      <c r="D46" s="107">
        <v>0</v>
      </c>
      <c r="E46" s="107">
        <v>0</v>
      </c>
      <c r="F46" s="107">
        <v>1</v>
      </c>
      <c r="G46" s="107">
        <v>1</v>
      </c>
      <c r="H46" s="107">
        <v>0</v>
      </c>
      <c r="I46" s="157">
        <v>0</v>
      </c>
      <c r="J46" s="107">
        <v>0</v>
      </c>
      <c r="K46" s="107">
        <v>0</v>
      </c>
      <c r="L46" s="107">
        <v>0</v>
      </c>
      <c r="M46" s="107">
        <v>0</v>
      </c>
      <c r="N46" s="107">
        <v>1</v>
      </c>
      <c r="O46" s="107">
        <v>2</v>
      </c>
      <c r="P46" s="107">
        <v>3</v>
      </c>
    </row>
    <row r="47" spans="1:16" ht="14">
      <c r="A47" s="156" t="s">
        <v>423</v>
      </c>
      <c r="B47" s="107">
        <v>4</v>
      </c>
      <c r="C47" s="107">
        <v>5</v>
      </c>
      <c r="D47" s="107">
        <v>3</v>
      </c>
      <c r="E47" s="107">
        <v>1</v>
      </c>
      <c r="F47" s="107">
        <v>4</v>
      </c>
      <c r="G47" s="107">
        <v>0</v>
      </c>
      <c r="H47" s="107">
        <v>3</v>
      </c>
      <c r="I47" s="157">
        <v>0</v>
      </c>
      <c r="J47" s="107">
        <v>2</v>
      </c>
      <c r="K47" s="107">
        <v>0</v>
      </c>
      <c r="L47" s="107">
        <v>3</v>
      </c>
      <c r="M47" s="107">
        <v>1</v>
      </c>
      <c r="N47" s="107">
        <v>19</v>
      </c>
      <c r="O47" s="107">
        <v>7</v>
      </c>
      <c r="P47" s="107">
        <v>26</v>
      </c>
    </row>
    <row r="48" spans="1:16" ht="14" thickBot="1">
      <c r="A48" s="164" t="s">
        <v>416</v>
      </c>
      <c r="B48" s="172">
        <v>60</v>
      </c>
      <c r="C48" s="172">
        <v>98</v>
      </c>
      <c r="D48" s="172">
        <v>31</v>
      </c>
      <c r="E48" s="172">
        <v>37</v>
      </c>
      <c r="F48" s="172">
        <v>36</v>
      </c>
      <c r="G48" s="172">
        <v>39</v>
      </c>
      <c r="H48" s="172">
        <v>48</v>
      </c>
      <c r="I48" s="172">
        <v>30</v>
      </c>
      <c r="J48" s="172">
        <v>29</v>
      </c>
      <c r="K48" s="172">
        <v>20</v>
      </c>
      <c r="L48" s="172">
        <v>21</v>
      </c>
      <c r="M48" s="172">
        <v>3</v>
      </c>
      <c r="N48" s="172">
        <v>225</v>
      </c>
      <c r="O48" s="172">
        <v>227</v>
      </c>
      <c r="P48" s="172">
        <v>452</v>
      </c>
    </row>
    <row r="49" spans="1:7" ht="14.5" thickTop="1">
      <c r="A49" s="166" t="s">
        <v>457</v>
      </c>
    </row>
    <row r="50" spans="1:7" ht="14">
      <c r="A50" s="166" t="s">
        <v>487</v>
      </c>
    </row>
    <row r="51" spans="1:7" ht="14">
      <c r="A51" s="166" t="s">
        <v>497</v>
      </c>
      <c r="G51" s="173"/>
    </row>
  </sheetData>
  <mergeCells count="24">
    <mergeCell ref="J37:K37"/>
    <mergeCell ref="L37:M37"/>
    <mergeCell ref="N37:P37"/>
    <mergeCell ref="A24:A25"/>
    <mergeCell ref="B24:C24"/>
    <mergeCell ref="D24:E24"/>
    <mergeCell ref="F24:G24"/>
    <mergeCell ref="H24:I24"/>
    <mergeCell ref="J24:K24"/>
    <mergeCell ref="L24:M24"/>
    <mergeCell ref="N24:P24"/>
    <mergeCell ref="A37:A38"/>
    <mergeCell ref="B37:C37"/>
    <mergeCell ref="D37:E37"/>
    <mergeCell ref="F37:G37"/>
    <mergeCell ref="H37:I37"/>
    <mergeCell ref="J3:K3"/>
    <mergeCell ref="L3:M3"/>
    <mergeCell ref="N3:P3"/>
    <mergeCell ref="A3:A4"/>
    <mergeCell ref="B3:C3"/>
    <mergeCell ref="D3:E3"/>
    <mergeCell ref="F3:G3"/>
    <mergeCell ref="H3:I3"/>
  </mergeCell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6"/>
  <dimension ref="A1:T333"/>
  <sheetViews>
    <sheetView zoomScaleNormal="100" workbookViewId="0">
      <pane ySplit="4" topLeftCell="A5" activePane="bottomLeft" state="frozen"/>
      <selection activeCell="T26" sqref="T26"/>
      <selection pane="bottomLeft"/>
    </sheetView>
  </sheetViews>
  <sheetFormatPr defaultColWidth="8" defaultRowHeight="12.5"/>
  <cols>
    <col min="1" max="1" width="15.08203125" style="59" bestFit="1" customWidth="1"/>
    <col min="2" max="14" width="6.58203125" style="41" customWidth="1"/>
    <col min="15" max="16" width="6.58203125" style="135" customWidth="1"/>
    <col min="17" max="18" width="6.58203125" style="41" customWidth="1"/>
    <col min="19" max="19" width="2.6640625" style="41" customWidth="1"/>
    <col min="20" max="16384" width="8" style="41"/>
  </cols>
  <sheetData>
    <row r="1" spans="1:20" ht="15" customHeight="1">
      <c r="A1" s="138" t="s">
        <v>516</v>
      </c>
      <c r="B1" s="91"/>
      <c r="C1" s="91"/>
      <c r="D1" s="91"/>
      <c r="E1" s="91"/>
      <c r="F1" s="91"/>
      <c r="G1" s="91"/>
      <c r="H1" s="91"/>
      <c r="I1" s="91"/>
      <c r="J1" s="91"/>
      <c r="K1" s="91"/>
      <c r="L1" s="91"/>
      <c r="M1" s="91"/>
      <c r="N1" s="91"/>
      <c r="O1" s="137"/>
      <c r="P1" s="137"/>
      <c r="Q1" s="91"/>
      <c r="R1" s="91"/>
    </row>
    <row r="2" spans="1:20" ht="14.25" customHeight="1" thickBot="1">
      <c r="A2" s="96" t="s">
        <v>517</v>
      </c>
      <c r="B2" s="95"/>
      <c r="C2" s="95"/>
      <c r="D2" s="95"/>
      <c r="E2" s="95"/>
      <c r="F2" s="95"/>
      <c r="G2" s="95"/>
      <c r="H2" s="95"/>
      <c r="I2" s="95"/>
      <c r="J2" s="95"/>
      <c r="K2" s="95"/>
      <c r="L2" s="95"/>
      <c r="M2" s="95"/>
      <c r="N2" s="95"/>
      <c r="O2" s="95"/>
      <c r="P2" s="95"/>
      <c r="Q2" s="90"/>
      <c r="R2" s="90"/>
    </row>
    <row r="3" spans="1:20" ht="13.5" customHeight="1" thickTop="1">
      <c r="A3" s="318" t="s">
        <v>511</v>
      </c>
      <c r="B3" s="320" t="s">
        <v>442</v>
      </c>
      <c r="C3" s="320"/>
      <c r="D3" s="317" t="s">
        <v>443</v>
      </c>
      <c r="E3" s="317"/>
      <c r="F3" s="317" t="s">
        <v>444</v>
      </c>
      <c r="G3" s="317"/>
      <c r="H3" s="317" t="s">
        <v>446</v>
      </c>
      <c r="I3" s="317"/>
      <c r="J3" s="317" t="s">
        <v>447</v>
      </c>
      <c r="K3" s="317"/>
      <c r="L3" s="317" t="s">
        <v>513</v>
      </c>
      <c r="M3" s="317"/>
      <c r="N3" s="321" t="s">
        <v>416</v>
      </c>
      <c r="O3" s="317" t="s">
        <v>512</v>
      </c>
      <c r="P3" s="317"/>
      <c r="Q3" s="317" t="s">
        <v>499</v>
      </c>
      <c r="R3" s="317"/>
    </row>
    <row r="4" spans="1:20" ht="13.5" customHeight="1">
      <c r="A4" s="319"/>
      <c r="B4" s="184" t="s">
        <v>418</v>
      </c>
      <c r="C4" s="184" t="s">
        <v>419</v>
      </c>
      <c r="D4" s="184" t="s">
        <v>418</v>
      </c>
      <c r="E4" s="184" t="s">
        <v>419</v>
      </c>
      <c r="F4" s="184" t="s">
        <v>418</v>
      </c>
      <c r="G4" s="184" t="s">
        <v>419</v>
      </c>
      <c r="H4" s="184" t="s">
        <v>418</v>
      </c>
      <c r="I4" s="184" t="s">
        <v>419</v>
      </c>
      <c r="J4" s="184" t="s">
        <v>418</v>
      </c>
      <c r="K4" s="184" t="s">
        <v>419</v>
      </c>
      <c r="L4" s="184" t="s">
        <v>418</v>
      </c>
      <c r="M4" s="184" t="s">
        <v>419</v>
      </c>
      <c r="N4" s="322"/>
      <c r="O4" s="148" t="s">
        <v>514</v>
      </c>
      <c r="P4" s="148" t="s">
        <v>515</v>
      </c>
      <c r="Q4" s="147" t="s">
        <v>514</v>
      </c>
      <c r="R4" s="147" t="s">
        <v>515</v>
      </c>
      <c r="S4" s="44"/>
    </row>
    <row r="5" spans="1:20" ht="15" customHeight="1">
      <c r="A5" s="174" t="s">
        <v>109</v>
      </c>
      <c r="B5" s="175">
        <v>12646</v>
      </c>
      <c r="C5" s="175">
        <v>11617</v>
      </c>
      <c r="D5" s="175">
        <v>15410</v>
      </c>
      <c r="E5" s="175">
        <v>10717</v>
      </c>
      <c r="F5" s="175">
        <v>23000</v>
      </c>
      <c r="G5" s="175">
        <v>12774</v>
      </c>
      <c r="H5" s="175">
        <v>28351</v>
      </c>
      <c r="I5" s="175">
        <v>13099</v>
      </c>
      <c r="J5" s="175">
        <v>20935</v>
      </c>
      <c r="K5" s="175">
        <v>8304</v>
      </c>
      <c r="L5" s="175">
        <v>7354</v>
      </c>
      <c r="M5" s="175">
        <v>2419</v>
      </c>
      <c r="N5" s="175">
        <v>166626</v>
      </c>
      <c r="O5" s="175">
        <v>2104689</v>
      </c>
      <c r="P5" s="175">
        <v>555034</v>
      </c>
      <c r="Q5" s="175">
        <f>(N5/O5)*100</f>
        <v>7.9168941349529547</v>
      </c>
      <c r="R5" s="175">
        <f>100*(SUM(F5:M5)/P5)</f>
        <v>20.942140481484017</v>
      </c>
      <c r="S5" s="45"/>
      <c r="T5" s="46"/>
    </row>
    <row r="6" spans="1:20" ht="14.25" customHeight="1">
      <c r="A6" s="176" t="s">
        <v>110</v>
      </c>
      <c r="B6" s="177">
        <v>2879</v>
      </c>
      <c r="C6" s="177">
        <v>2322</v>
      </c>
      <c r="D6" s="177">
        <v>3518</v>
      </c>
      <c r="E6" s="177">
        <v>2118</v>
      </c>
      <c r="F6" s="177">
        <v>4653</v>
      </c>
      <c r="G6" s="177">
        <v>2424</v>
      </c>
      <c r="H6" s="177">
        <v>5400</v>
      </c>
      <c r="I6" s="177">
        <v>2300</v>
      </c>
      <c r="J6" s="177">
        <v>4041</v>
      </c>
      <c r="K6" s="177">
        <v>1460</v>
      </c>
      <c r="L6" s="177">
        <v>1550</v>
      </c>
      <c r="M6" s="177">
        <v>496</v>
      </c>
      <c r="N6" s="177">
        <v>33161</v>
      </c>
      <c r="O6" s="177">
        <v>387115</v>
      </c>
      <c r="P6" s="177">
        <v>96280</v>
      </c>
      <c r="Q6" s="177">
        <f t="shared" ref="Q6:Q69" si="0">(N6/O6)*100</f>
        <v>8.5661883419655656</v>
      </c>
      <c r="R6" s="177">
        <f>100*(SUM(F6:M6)/P6)</f>
        <v>23.186539260490239</v>
      </c>
    </row>
    <row r="7" spans="1:20" s="47" customFormat="1" ht="12.75" customHeight="1">
      <c r="A7" s="178" t="s">
        <v>111</v>
      </c>
      <c r="B7" s="107">
        <v>89</v>
      </c>
      <c r="C7" s="107">
        <v>79</v>
      </c>
      <c r="D7" s="107">
        <v>144</v>
      </c>
      <c r="E7" s="107">
        <v>79</v>
      </c>
      <c r="F7" s="107">
        <v>162</v>
      </c>
      <c r="G7" s="107">
        <v>91</v>
      </c>
      <c r="H7" s="107">
        <v>147</v>
      </c>
      <c r="I7" s="107">
        <v>84</v>
      </c>
      <c r="J7" s="107">
        <v>96</v>
      </c>
      <c r="K7" s="107">
        <v>51</v>
      </c>
      <c r="L7" s="107">
        <v>16</v>
      </c>
      <c r="M7" s="107">
        <v>8</v>
      </c>
      <c r="N7" s="107">
        <v>1046</v>
      </c>
      <c r="O7" s="107">
        <v>13320</v>
      </c>
      <c r="P7" s="107">
        <v>2993</v>
      </c>
      <c r="Q7" s="179">
        <f t="shared" si="0"/>
        <v>7.8528528528528527</v>
      </c>
      <c r="R7" s="107">
        <f>100*(SUM(F7:M7)/P7)</f>
        <v>21.884396926161042</v>
      </c>
    </row>
    <row r="8" spans="1:20" ht="12.75" customHeight="1">
      <c r="A8" s="178" t="s">
        <v>112</v>
      </c>
      <c r="B8" s="107">
        <v>20</v>
      </c>
      <c r="C8" s="107">
        <v>8</v>
      </c>
      <c r="D8" s="107">
        <v>43</v>
      </c>
      <c r="E8" s="107">
        <v>23</v>
      </c>
      <c r="F8" s="107">
        <v>54</v>
      </c>
      <c r="G8" s="107">
        <v>25</v>
      </c>
      <c r="H8" s="107">
        <v>71</v>
      </c>
      <c r="I8" s="107">
        <v>52</v>
      </c>
      <c r="J8" s="107">
        <v>77</v>
      </c>
      <c r="K8" s="107">
        <v>35</v>
      </c>
      <c r="L8" s="107">
        <v>30</v>
      </c>
      <c r="M8" s="107">
        <v>14</v>
      </c>
      <c r="N8" s="107">
        <v>452</v>
      </c>
      <c r="O8" s="107">
        <v>6618</v>
      </c>
      <c r="P8" s="107">
        <v>2134</v>
      </c>
      <c r="Q8" s="179">
        <f t="shared" si="0"/>
        <v>6.8298579631308556</v>
      </c>
      <c r="R8" s="107">
        <f t="shared" ref="R8:R22" si="1">100*(SUM(F8:M8)/P8)</f>
        <v>16.776007497656984</v>
      </c>
    </row>
    <row r="9" spans="1:20" ht="12.75" customHeight="1">
      <c r="A9" s="178" t="s">
        <v>113</v>
      </c>
      <c r="B9" s="107">
        <v>31</v>
      </c>
      <c r="C9" s="107">
        <v>24</v>
      </c>
      <c r="D9" s="107">
        <v>55</v>
      </c>
      <c r="E9" s="107">
        <v>40</v>
      </c>
      <c r="F9" s="107">
        <v>63</v>
      </c>
      <c r="G9" s="107">
        <v>41</v>
      </c>
      <c r="H9" s="107">
        <v>94</v>
      </c>
      <c r="I9" s="107">
        <v>34</v>
      </c>
      <c r="J9" s="107">
        <v>37</v>
      </c>
      <c r="K9" s="107">
        <v>17</v>
      </c>
      <c r="L9" s="107">
        <v>12</v>
      </c>
      <c r="M9" s="107">
        <v>7</v>
      </c>
      <c r="N9" s="107">
        <v>455</v>
      </c>
      <c r="O9" s="107">
        <v>4986</v>
      </c>
      <c r="P9" s="107">
        <v>1225</v>
      </c>
      <c r="Q9" s="179">
        <f t="shared" si="0"/>
        <v>9.1255515443241073</v>
      </c>
      <c r="R9" s="107">
        <f t="shared" si="1"/>
        <v>24.897959183673468</v>
      </c>
    </row>
    <row r="10" spans="1:20" ht="12.75" customHeight="1">
      <c r="A10" s="178" t="s">
        <v>114</v>
      </c>
      <c r="B10" s="107">
        <v>167</v>
      </c>
      <c r="C10" s="107">
        <v>122</v>
      </c>
      <c r="D10" s="107">
        <v>206</v>
      </c>
      <c r="E10" s="107">
        <v>142</v>
      </c>
      <c r="F10" s="107">
        <v>229</v>
      </c>
      <c r="G10" s="107">
        <v>135</v>
      </c>
      <c r="H10" s="107">
        <v>230</v>
      </c>
      <c r="I10" s="107">
        <v>103</v>
      </c>
      <c r="J10" s="107">
        <v>117</v>
      </c>
      <c r="K10" s="107">
        <v>49</v>
      </c>
      <c r="L10" s="107">
        <v>34</v>
      </c>
      <c r="M10" s="107">
        <v>9</v>
      </c>
      <c r="N10" s="107">
        <v>1543</v>
      </c>
      <c r="O10" s="107">
        <v>14094</v>
      </c>
      <c r="P10" s="107">
        <v>3198</v>
      </c>
      <c r="Q10" s="179">
        <f t="shared" si="0"/>
        <v>10.947921101177807</v>
      </c>
      <c r="R10" s="107">
        <f t="shared" si="1"/>
        <v>28.330206378986865</v>
      </c>
    </row>
    <row r="11" spans="1:20" ht="12.75" customHeight="1">
      <c r="A11" s="178" t="s">
        <v>115</v>
      </c>
      <c r="B11" s="107">
        <v>102</v>
      </c>
      <c r="C11" s="107">
        <v>80</v>
      </c>
      <c r="D11" s="107">
        <v>117</v>
      </c>
      <c r="E11" s="107">
        <v>52</v>
      </c>
      <c r="F11" s="107">
        <v>152</v>
      </c>
      <c r="G11" s="107">
        <v>94</v>
      </c>
      <c r="H11" s="107">
        <v>165</v>
      </c>
      <c r="I11" s="107">
        <v>69</v>
      </c>
      <c r="J11" s="107">
        <v>96</v>
      </c>
      <c r="K11" s="107">
        <v>49</v>
      </c>
      <c r="L11" s="107">
        <v>34</v>
      </c>
      <c r="M11" s="107">
        <v>12</v>
      </c>
      <c r="N11" s="107">
        <v>1022</v>
      </c>
      <c r="O11" s="107">
        <v>15387</v>
      </c>
      <c r="P11" s="107">
        <v>3687</v>
      </c>
      <c r="Q11" s="179">
        <f>(N11/O11)*100</f>
        <v>6.641970494573342</v>
      </c>
      <c r="R11" s="107">
        <f t="shared" si="1"/>
        <v>18.199077841063193</v>
      </c>
    </row>
    <row r="12" spans="1:20" ht="12.75" customHeight="1">
      <c r="A12" s="178" t="s">
        <v>116</v>
      </c>
      <c r="B12" s="107">
        <v>132</v>
      </c>
      <c r="C12" s="107">
        <v>87</v>
      </c>
      <c r="D12" s="107">
        <v>164</v>
      </c>
      <c r="E12" s="107">
        <v>68</v>
      </c>
      <c r="F12" s="107">
        <v>203</v>
      </c>
      <c r="G12" s="107">
        <v>114</v>
      </c>
      <c r="H12" s="107">
        <v>228</v>
      </c>
      <c r="I12" s="107">
        <v>115</v>
      </c>
      <c r="J12" s="107">
        <v>152</v>
      </c>
      <c r="K12" s="107">
        <v>54</v>
      </c>
      <c r="L12" s="107">
        <v>43</v>
      </c>
      <c r="M12" s="107">
        <v>25</v>
      </c>
      <c r="N12" s="107">
        <v>1385</v>
      </c>
      <c r="O12" s="107">
        <v>13375</v>
      </c>
      <c r="P12" s="107">
        <v>3653</v>
      </c>
      <c r="Q12" s="107">
        <f t="shared" si="0"/>
        <v>10.355140186915888</v>
      </c>
      <c r="R12" s="107">
        <f>100*(SUM(F12:M12)/P12)</f>
        <v>25.568026279770052</v>
      </c>
    </row>
    <row r="13" spans="1:20" ht="12.75" customHeight="1">
      <c r="A13" s="178" t="s">
        <v>117</v>
      </c>
      <c r="B13" s="107">
        <v>33</v>
      </c>
      <c r="C13" s="107">
        <v>23</v>
      </c>
      <c r="D13" s="107">
        <v>65</v>
      </c>
      <c r="E13" s="107">
        <v>29</v>
      </c>
      <c r="F13" s="107">
        <v>108</v>
      </c>
      <c r="G13" s="107">
        <v>43</v>
      </c>
      <c r="H13" s="107">
        <v>111</v>
      </c>
      <c r="I13" s="107">
        <v>66</v>
      </c>
      <c r="J13" s="107">
        <v>103</v>
      </c>
      <c r="K13" s="107">
        <v>53</v>
      </c>
      <c r="L13" s="107">
        <v>55</v>
      </c>
      <c r="M13" s="107">
        <v>12</v>
      </c>
      <c r="N13" s="107">
        <v>701</v>
      </c>
      <c r="O13" s="107">
        <v>9940</v>
      </c>
      <c r="P13" s="107">
        <v>2903</v>
      </c>
      <c r="Q13" s="107">
        <f t="shared" si="0"/>
        <v>7.0523138832997994</v>
      </c>
      <c r="R13" s="107">
        <f t="shared" si="1"/>
        <v>18.980365139510852</v>
      </c>
    </row>
    <row r="14" spans="1:20" ht="12.75" customHeight="1">
      <c r="A14" s="178" t="s">
        <v>118</v>
      </c>
      <c r="B14" s="107">
        <v>140</v>
      </c>
      <c r="C14" s="107">
        <v>99</v>
      </c>
      <c r="D14" s="107">
        <v>195</v>
      </c>
      <c r="E14" s="107">
        <v>111</v>
      </c>
      <c r="F14" s="107">
        <v>253</v>
      </c>
      <c r="G14" s="107">
        <v>153</v>
      </c>
      <c r="H14" s="107">
        <v>273</v>
      </c>
      <c r="I14" s="107">
        <v>128</v>
      </c>
      <c r="J14" s="107">
        <v>176</v>
      </c>
      <c r="K14" s="107">
        <v>71</v>
      </c>
      <c r="L14" s="107">
        <v>76</v>
      </c>
      <c r="M14" s="107">
        <v>23</v>
      </c>
      <c r="N14" s="107">
        <v>1698</v>
      </c>
      <c r="O14" s="107">
        <v>17428</v>
      </c>
      <c r="P14" s="107">
        <v>4332</v>
      </c>
      <c r="Q14" s="107">
        <f t="shared" si="0"/>
        <v>9.7429423915538216</v>
      </c>
      <c r="R14" s="107">
        <f t="shared" si="1"/>
        <v>26.615881809787627</v>
      </c>
    </row>
    <row r="15" spans="1:20" ht="12.75" customHeight="1">
      <c r="A15" s="178" t="s">
        <v>119</v>
      </c>
      <c r="B15" s="107">
        <v>95</v>
      </c>
      <c r="C15" s="107">
        <v>88</v>
      </c>
      <c r="D15" s="107">
        <v>144</v>
      </c>
      <c r="E15" s="107">
        <v>112</v>
      </c>
      <c r="F15" s="107">
        <v>217</v>
      </c>
      <c r="G15" s="107">
        <v>127</v>
      </c>
      <c r="H15" s="107">
        <v>213</v>
      </c>
      <c r="I15" s="107">
        <v>103</v>
      </c>
      <c r="J15" s="107">
        <v>153</v>
      </c>
      <c r="K15" s="107">
        <v>71</v>
      </c>
      <c r="L15" s="107">
        <v>44</v>
      </c>
      <c r="M15" s="107">
        <v>22</v>
      </c>
      <c r="N15" s="107">
        <v>1389</v>
      </c>
      <c r="O15" s="107">
        <v>17306</v>
      </c>
      <c r="P15" s="107">
        <v>4354</v>
      </c>
      <c r="Q15" s="107">
        <f t="shared" si="0"/>
        <v>8.0261181093262461</v>
      </c>
      <c r="R15" s="107">
        <f t="shared" si="1"/>
        <v>21.819016995865869</v>
      </c>
    </row>
    <row r="16" spans="1:20" ht="12.75" customHeight="1">
      <c r="A16" s="178" t="s">
        <v>120</v>
      </c>
      <c r="B16" s="107">
        <v>6</v>
      </c>
      <c r="C16" s="107">
        <v>8</v>
      </c>
      <c r="D16" s="107">
        <v>13</v>
      </c>
      <c r="E16" s="107">
        <v>6</v>
      </c>
      <c r="F16" s="107">
        <v>15</v>
      </c>
      <c r="G16" s="107">
        <v>11</v>
      </c>
      <c r="H16" s="107">
        <v>13</v>
      </c>
      <c r="I16" s="107" t="s">
        <v>488</v>
      </c>
      <c r="J16" s="107" t="s">
        <v>488</v>
      </c>
      <c r="K16" s="107">
        <v>4</v>
      </c>
      <c r="L16" s="107" t="s">
        <v>488</v>
      </c>
      <c r="M16" s="107" t="s">
        <v>488</v>
      </c>
      <c r="N16" s="107">
        <v>86</v>
      </c>
      <c r="O16" s="107">
        <v>1908</v>
      </c>
      <c r="P16" s="107">
        <v>412</v>
      </c>
      <c r="Q16" s="107">
        <f t="shared" si="0"/>
        <v>4.5073375262054505</v>
      </c>
      <c r="R16" s="107">
        <f t="shared" si="1"/>
        <v>10.436893203883495</v>
      </c>
    </row>
    <row r="17" spans="1:18" ht="12.75" customHeight="1">
      <c r="A17" s="178" t="s">
        <v>121</v>
      </c>
      <c r="B17" s="107">
        <v>46</v>
      </c>
      <c r="C17" s="107">
        <v>33</v>
      </c>
      <c r="D17" s="107">
        <v>56</v>
      </c>
      <c r="E17" s="107">
        <v>43</v>
      </c>
      <c r="F17" s="107">
        <v>69</v>
      </c>
      <c r="G17" s="107">
        <v>39</v>
      </c>
      <c r="H17" s="107">
        <v>57</v>
      </c>
      <c r="I17" s="107">
        <v>38</v>
      </c>
      <c r="J17" s="107">
        <v>45</v>
      </c>
      <c r="K17" s="107">
        <v>21</v>
      </c>
      <c r="L17" s="107">
        <v>17</v>
      </c>
      <c r="M17" s="107">
        <v>4</v>
      </c>
      <c r="N17" s="107">
        <v>468</v>
      </c>
      <c r="O17" s="107">
        <v>6423</v>
      </c>
      <c r="P17" s="107">
        <v>1566</v>
      </c>
      <c r="Q17" s="107">
        <f t="shared" si="0"/>
        <v>7.2863148061653433</v>
      </c>
      <c r="R17" s="107">
        <f t="shared" si="1"/>
        <v>18.518518518518519</v>
      </c>
    </row>
    <row r="18" spans="1:18" ht="12.75" customHeight="1">
      <c r="A18" s="178" t="s">
        <v>122</v>
      </c>
      <c r="B18" s="107">
        <v>21</v>
      </c>
      <c r="C18" s="107">
        <v>12</v>
      </c>
      <c r="D18" s="107">
        <v>29</v>
      </c>
      <c r="E18" s="107">
        <v>20</v>
      </c>
      <c r="F18" s="107">
        <v>49</v>
      </c>
      <c r="G18" s="107">
        <v>22</v>
      </c>
      <c r="H18" s="107">
        <v>41</v>
      </c>
      <c r="I18" s="107" t="s">
        <v>488</v>
      </c>
      <c r="J18" s="107" t="s">
        <v>488</v>
      </c>
      <c r="K18" s="107">
        <v>16</v>
      </c>
      <c r="L18" s="107" t="s">
        <v>488</v>
      </c>
      <c r="M18" s="107">
        <v>8</v>
      </c>
      <c r="N18" s="107">
        <v>278</v>
      </c>
      <c r="O18" s="107">
        <v>3006</v>
      </c>
      <c r="P18" s="107">
        <v>854</v>
      </c>
      <c r="Q18" s="107">
        <f t="shared" si="0"/>
        <v>9.2481703260146375</v>
      </c>
      <c r="R18" s="107">
        <f t="shared" si="1"/>
        <v>15.925058548009369</v>
      </c>
    </row>
    <row r="19" spans="1:18" ht="12.75" customHeight="1">
      <c r="A19" s="178" t="s">
        <v>123</v>
      </c>
      <c r="B19" s="107">
        <v>32</v>
      </c>
      <c r="C19" s="107">
        <v>22</v>
      </c>
      <c r="D19" s="107">
        <v>39</v>
      </c>
      <c r="E19" s="107">
        <v>17</v>
      </c>
      <c r="F19" s="107">
        <v>49</v>
      </c>
      <c r="G19" s="107">
        <v>31</v>
      </c>
      <c r="H19" s="107">
        <v>61</v>
      </c>
      <c r="I19" s="107">
        <v>29</v>
      </c>
      <c r="J19" s="107">
        <v>30</v>
      </c>
      <c r="K19" s="107">
        <v>22</v>
      </c>
      <c r="L19" s="107">
        <v>12</v>
      </c>
      <c r="M19" s="107" t="s">
        <v>488</v>
      </c>
      <c r="N19" s="107">
        <v>346</v>
      </c>
      <c r="O19" s="107">
        <v>7141</v>
      </c>
      <c r="P19" s="107">
        <v>1895</v>
      </c>
      <c r="Q19" s="107">
        <f t="shared" si="0"/>
        <v>4.8452597675395603</v>
      </c>
      <c r="R19" s="107">
        <f t="shared" si="1"/>
        <v>12.348284960422165</v>
      </c>
    </row>
    <row r="20" spans="1:18" ht="12.75" customHeight="1">
      <c r="A20" s="178" t="s">
        <v>124</v>
      </c>
      <c r="B20" s="107">
        <v>88</v>
      </c>
      <c r="C20" s="107">
        <v>81</v>
      </c>
      <c r="D20" s="107">
        <v>122</v>
      </c>
      <c r="E20" s="107">
        <v>63</v>
      </c>
      <c r="F20" s="107">
        <v>165</v>
      </c>
      <c r="G20" s="107">
        <v>93</v>
      </c>
      <c r="H20" s="107">
        <v>201</v>
      </c>
      <c r="I20" s="107">
        <v>87</v>
      </c>
      <c r="J20" s="107">
        <v>173</v>
      </c>
      <c r="K20" s="107">
        <v>60</v>
      </c>
      <c r="L20" s="107">
        <v>48</v>
      </c>
      <c r="M20" s="107">
        <v>22</v>
      </c>
      <c r="N20" s="107">
        <v>1203</v>
      </c>
      <c r="O20" s="107">
        <v>11742</v>
      </c>
      <c r="P20" s="107">
        <v>3101</v>
      </c>
      <c r="Q20" s="107">
        <f t="shared" si="0"/>
        <v>10.245273377618805</v>
      </c>
      <c r="R20" s="107">
        <f t="shared" si="1"/>
        <v>27.378265075782004</v>
      </c>
    </row>
    <row r="21" spans="1:18" ht="12.75" customHeight="1">
      <c r="A21" s="178" t="s">
        <v>125</v>
      </c>
      <c r="B21" s="107">
        <v>80</v>
      </c>
      <c r="C21" s="107">
        <v>56</v>
      </c>
      <c r="D21" s="107">
        <v>88</v>
      </c>
      <c r="E21" s="107">
        <v>58</v>
      </c>
      <c r="F21" s="107">
        <v>106</v>
      </c>
      <c r="G21" s="107">
        <v>50</v>
      </c>
      <c r="H21" s="107">
        <v>150</v>
      </c>
      <c r="I21" s="107">
        <v>57</v>
      </c>
      <c r="J21" s="107">
        <v>135</v>
      </c>
      <c r="K21" s="107">
        <v>42</v>
      </c>
      <c r="L21" s="107">
        <v>40</v>
      </c>
      <c r="M21" s="107">
        <v>7</v>
      </c>
      <c r="N21" s="107">
        <v>869</v>
      </c>
      <c r="O21" s="107">
        <v>12855</v>
      </c>
      <c r="P21" s="107">
        <v>3294</v>
      </c>
      <c r="Q21" s="107">
        <f t="shared" si="0"/>
        <v>6.7600155581485799</v>
      </c>
      <c r="R21" s="107">
        <f t="shared" si="1"/>
        <v>17.820279295689133</v>
      </c>
    </row>
    <row r="22" spans="1:18" ht="12.75" customHeight="1">
      <c r="A22" s="178" t="s">
        <v>126</v>
      </c>
      <c r="B22" s="107">
        <v>1267</v>
      </c>
      <c r="C22" s="107">
        <v>1039</v>
      </c>
      <c r="D22" s="107">
        <v>1329</v>
      </c>
      <c r="E22" s="107">
        <v>831</v>
      </c>
      <c r="F22" s="107">
        <v>1670</v>
      </c>
      <c r="G22" s="107">
        <v>809</v>
      </c>
      <c r="H22" s="107">
        <v>2190</v>
      </c>
      <c r="I22" s="107">
        <v>774</v>
      </c>
      <c r="J22" s="107">
        <v>1819</v>
      </c>
      <c r="K22" s="107">
        <v>537</v>
      </c>
      <c r="L22" s="107">
        <v>815</v>
      </c>
      <c r="M22" s="107">
        <v>215</v>
      </c>
      <c r="N22" s="107">
        <v>13295</v>
      </c>
      <c r="O22" s="107">
        <v>149705</v>
      </c>
      <c r="P22" s="107">
        <v>36136</v>
      </c>
      <c r="Q22" s="107">
        <f t="shared" si="0"/>
        <v>8.8807989045122078</v>
      </c>
      <c r="R22" s="107">
        <f t="shared" si="1"/>
        <v>24.432698693823333</v>
      </c>
    </row>
    <row r="23" spans="1:18" ht="12.75" customHeight="1">
      <c r="A23" s="178" t="s">
        <v>127</v>
      </c>
      <c r="B23" s="107">
        <v>46</v>
      </c>
      <c r="C23" s="107">
        <v>41</v>
      </c>
      <c r="D23" s="107">
        <v>49</v>
      </c>
      <c r="E23" s="107">
        <v>48</v>
      </c>
      <c r="F23" s="107">
        <v>65</v>
      </c>
      <c r="G23" s="107">
        <v>32</v>
      </c>
      <c r="H23" s="107">
        <v>76</v>
      </c>
      <c r="I23" s="107">
        <v>31</v>
      </c>
      <c r="J23" s="107">
        <v>46</v>
      </c>
      <c r="K23" s="107">
        <v>21</v>
      </c>
      <c r="L23" s="107">
        <v>21</v>
      </c>
      <c r="M23" s="107">
        <v>8</v>
      </c>
      <c r="N23" s="107">
        <v>484</v>
      </c>
      <c r="O23" s="107">
        <v>6668</v>
      </c>
      <c r="P23" s="107">
        <v>1470</v>
      </c>
      <c r="Q23" s="107">
        <f t="shared" si="0"/>
        <v>7.2585482903419321</v>
      </c>
      <c r="R23" s="107">
        <f t="shared" ref="R23:R86" si="2">100*(SUM(F23:M23)/P23)</f>
        <v>20.408163265306122</v>
      </c>
    </row>
    <row r="24" spans="1:18" ht="12.75" customHeight="1">
      <c r="A24" s="178" t="s">
        <v>128</v>
      </c>
      <c r="B24" s="107">
        <v>152</v>
      </c>
      <c r="C24" s="107">
        <v>112</v>
      </c>
      <c r="D24" s="107">
        <v>182</v>
      </c>
      <c r="E24" s="107">
        <v>96</v>
      </c>
      <c r="F24" s="107">
        <v>268</v>
      </c>
      <c r="G24" s="107">
        <v>128</v>
      </c>
      <c r="H24" s="107">
        <v>277</v>
      </c>
      <c r="I24" s="107">
        <v>112</v>
      </c>
      <c r="J24" s="107">
        <v>182</v>
      </c>
      <c r="K24" s="107">
        <v>61</v>
      </c>
      <c r="L24" s="107">
        <v>49</v>
      </c>
      <c r="M24" s="107">
        <v>20</v>
      </c>
      <c r="N24" s="107">
        <v>1639</v>
      </c>
      <c r="O24" s="107">
        <v>16049</v>
      </c>
      <c r="P24" s="107">
        <v>4275</v>
      </c>
      <c r="Q24" s="107">
        <f t="shared" si="0"/>
        <v>10.212474297464016</v>
      </c>
      <c r="R24" s="107">
        <f t="shared" si="2"/>
        <v>25.66081871345029</v>
      </c>
    </row>
    <row r="25" spans="1:18" ht="12.75" customHeight="1">
      <c r="A25" s="178" t="s">
        <v>129</v>
      </c>
      <c r="B25" s="107">
        <v>25</v>
      </c>
      <c r="C25" s="107">
        <v>35</v>
      </c>
      <c r="D25" s="107">
        <v>59</v>
      </c>
      <c r="E25" s="107">
        <v>32</v>
      </c>
      <c r="F25" s="107">
        <v>97</v>
      </c>
      <c r="G25" s="107">
        <v>45</v>
      </c>
      <c r="H25" s="107">
        <v>92</v>
      </c>
      <c r="I25" s="107">
        <v>44</v>
      </c>
      <c r="J25" s="107">
        <v>61</v>
      </c>
      <c r="K25" s="107">
        <v>27</v>
      </c>
      <c r="L25" s="107">
        <v>17</v>
      </c>
      <c r="M25" s="107">
        <v>9</v>
      </c>
      <c r="N25" s="107">
        <v>543</v>
      </c>
      <c r="O25" s="107">
        <v>8158</v>
      </c>
      <c r="P25" s="107">
        <v>2296</v>
      </c>
      <c r="Q25" s="107">
        <f t="shared" si="0"/>
        <v>6.656043147830351</v>
      </c>
      <c r="R25" s="107">
        <f t="shared" si="2"/>
        <v>17.073170731707318</v>
      </c>
    </row>
    <row r="26" spans="1:18" ht="12.75" customHeight="1">
      <c r="A26" s="178" t="s">
        <v>130</v>
      </c>
      <c r="B26" s="107">
        <v>75</v>
      </c>
      <c r="C26" s="107">
        <v>64</v>
      </c>
      <c r="D26" s="107">
        <v>127</v>
      </c>
      <c r="E26" s="107">
        <v>66</v>
      </c>
      <c r="F26" s="107">
        <v>254</v>
      </c>
      <c r="G26" s="107">
        <v>109</v>
      </c>
      <c r="H26" s="107">
        <v>306</v>
      </c>
      <c r="I26" s="107">
        <v>164</v>
      </c>
      <c r="J26" s="107">
        <v>229</v>
      </c>
      <c r="K26" s="107">
        <v>92</v>
      </c>
      <c r="L26" s="107">
        <v>73</v>
      </c>
      <c r="M26" s="107">
        <v>33</v>
      </c>
      <c r="N26" s="107">
        <v>1592</v>
      </c>
      <c r="O26" s="107">
        <v>13878</v>
      </c>
      <c r="P26" s="107">
        <v>3989</v>
      </c>
      <c r="Q26" s="107">
        <f t="shared" si="0"/>
        <v>11.471393572560888</v>
      </c>
      <c r="R26" s="107">
        <f t="shared" si="2"/>
        <v>31.586863875658061</v>
      </c>
    </row>
    <row r="27" spans="1:18" ht="12.75" customHeight="1">
      <c r="A27" s="178" t="s">
        <v>131</v>
      </c>
      <c r="B27" s="107">
        <v>60</v>
      </c>
      <c r="C27" s="107">
        <v>46</v>
      </c>
      <c r="D27" s="107">
        <v>73</v>
      </c>
      <c r="E27" s="107">
        <v>43</v>
      </c>
      <c r="F27" s="107">
        <v>113</v>
      </c>
      <c r="G27" s="107">
        <v>49</v>
      </c>
      <c r="H27" s="107">
        <v>100</v>
      </c>
      <c r="I27" s="107">
        <v>47</v>
      </c>
      <c r="J27" s="107">
        <v>59</v>
      </c>
      <c r="K27" s="107">
        <v>24</v>
      </c>
      <c r="L27" s="107">
        <v>28</v>
      </c>
      <c r="M27" s="107">
        <v>5</v>
      </c>
      <c r="N27" s="107">
        <v>647</v>
      </c>
      <c r="O27" s="107">
        <v>7866</v>
      </c>
      <c r="P27" s="107">
        <v>1917</v>
      </c>
      <c r="Q27" s="107">
        <f t="shared" si="0"/>
        <v>8.2252733282481554</v>
      </c>
      <c r="R27" s="107">
        <f t="shared" si="2"/>
        <v>22.170057381324987</v>
      </c>
    </row>
    <row r="28" spans="1:18" ht="12.75" customHeight="1">
      <c r="A28" s="178" t="s">
        <v>132</v>
      </c>
      <c r="B28" s="107">
        <v>39</v>
      </c>
      <c r="C28" s="107">
        <v>33</v>
      </c>
      <c r="D28" s="107">
        <v>39</v>
      </c>
      <c r="E28" s="107">
        <v>28</v>
      </c>
      <c r="F28" s="107">
        <v>65</v>
      </c>
      <c r="G28" s="107">
        <v>31</v>
      </c>
      <c r="H28" s="107">
        <v>46</v>
      </c>
      <c r="I28" s="107">
        <v>16</v>
      </c>
      <c r="J28" s="107">
        <v>43</v>
      </c>
      <c r="K28" s="107">
        <v>16</v>
      </c>
      <c r="L28" s="107">
        <v>7</v>
      </c>
      <c r="M28" s="107">
        <v>5</v>
      </c>
      <c r="N28" s="107">
        <v>368</v>
      </c>
      <c r="O28" s="107">
        <v>4629</v>
      </c>
      <c r="P28" s="107">
        <v>994</v>
      </c>
      <c r="Q28" s="107">
        <f t="shared" si="0"/>
        <v>7.9498811838410024</v>
      </c>
      <c r="R28" s="107">
        <f t="shared" si="2"/>
        <v>23.038229376257547</v>
      </c>
    </row>
    <row r="29" spans="1:18" ht="12.75" customHeight="1">
      <c r="A29" s="178" t="s">
        <v>133</v>
      </c>
      <c r="B29" s="107">
        <v>25</v>
      </c>
      <c r="C29" s="107">
        <v>28</v>
      </c>
      <c r="D29" s="107">
        <v>38</v>
      </c>
      <c r="E29" s="107">
        <v>13</v>
      </c>
      <c r="F29" s="107">
        <v>54</v>
      </c>
      <c r="G29" s="107">
        <v>35</v>
      </c>
      <c r="H29" s="107">
        <v>59</v>
      </c>
      <c r="I29" s="107">
        <v>20</v>
      </c>
      <c r="J29" s="107">
        <v>43</v>
      </c>
      <c r="K29" s="107">
        <v>13</v>
      </c>
      <c r="L29" s="107">
        <v>14</v>
      </c>
      <c r="M29" s="107">
        <v>9</v>
      </c>
      <c r="N29" s="107">
        <v>351</v>
      </c>
      <c r="O29" s="107">
        <v>5453</v>
      </c>
      <c r="P29" s="107">
        <v>1412</v>
      </c>
      <c r="Q29" s="107">
        <f t="shared" si="0"/>
        <v>6.4368237667339079</v>
      </c>
      <c r="R29" s="107">
        <f t="shared" si="2"/>
        <v>17.492917847025495</v>
      </c>
    </row>
    <row r="30" spans="1:18" ht="12.75" customHeight="1">
      <c r="A30" s="178" t="s">
        <v>134</v>
      </c>
      <c r="B30" s="107">
        <v>12</v>
      </c>
      <c r="C30" s="107">
        <v>15</v>
      </c>
      <c r="D30" s="107">
        <v>15</v>
      </c>
      <c r="E30" s="107">
        <v>8</v>
      </c>
      <c r="F30" s="107">
        <v>16</v>
      </c>
      <c r="G30" s="107">
        <v>10</v>
      </c>
      <c r="H30" s="107">
        <v>25</v>
      </c>
      <c r="I30" s="107">
        <v>10</v>
      </c>
      <c r="J30" s="107">
        <v>14</v>
      </c>
      <c r="K30" s="107" t="s">
        <v>488</v>
      </c>
      <c r="L30" s="107">
        <v>14</v>
      </c>
      <c r="M30" s="107" t="s">
        <v>488</v>
      </c>
      <c r="N30" s="107">
        <v>145</v>
      </c>
      <c r="O30" s="107">
        <v>2607</v>
      </c>
      <c r="P30" s="107">
        <v>531</v>
      </c>
      <c r="Q30" s="107">
        <f t="shared" si="0"/>
        <v>5.5619485999232836</v>
      </c>
      <c r="R30" s="107">
        <f t="shared" si="2"/>
        <v>16.760828625235405</v>
      </c>
    </row>
    <row r="31" spans="1:18" ht="12.75" customHeight="1">
      <c r="A31" s="178" t="s">
        <v>135</v>
      </c>
      <c r="B31" s="107">
        <v>50</v>
      </c>
      <c r="C31" s="107">
        <v>46</v>
      </c>
      <c r="D31" s="107">
        <v>69</v>
      </c>
      <c r="E31" s="107">
        <v>58</v>
      </c>
      <c r="F31" s="107">
        <v>81</v>
      </c>
      <c r="G31" s="107">
        <v>57</v>
      </c>
      <c r="H31" s="107">
        <v>94</v>
      </c>
      <c r="I31" s="107">
        <v>45</v>
      </c>
      <c r="J31" s="107">
        <v>61</v>
      </c>
      <c r="K31" s="107">
        <v>22</v>
      </c>
      <c r="L31" s="107">
        <v>29</v>
      </c>
      <c r="M31" s="107">
        <v>6</v>
      </c>
      <c r="N31" s="107">
        <v>618</v>
      </c>
      <c r="O31" s="107">
        <v>7904</v>
      </c>
      <c r="P31" s="107">
        <v>1612</v>
      </c>
      <c r="Q31" s="107">
        <f t="shared" si="0"/>
        <v>7.8188259109311735</v>
      </c>
      <c r="R31" s="107">
        <f t="shared" si="2"/>
        <v>24.503722084367247</v>
      </c>
    </row>
    <row r="32" spans="1:18" ht="12.75" customHeight="1">
      <c r="A32" s="178" t="s">
        <v>136</v>
      </c>
      <c r="B32" s="107">
        <v>47</v>
      </c>
      <c r="C32" s="107">
        <v>41</v>
      </c>
      <c r="D32" s="107">
        <v>60</v>
      </c>
      <c r="E32" s="107">
        <v>36</v>
      </c>
      <c r="F32" s="107">
        <v>78</v>
      </c>
      <c r="G32" s="107">
        <v>52</v>
      </c>
      <c r="H32" s="107">
        <v>80</v>
      </c>
      <c r="I32" s="107">
        <v>43</v>
      </c>
      <c r="J32" s="107">
        <v>65</v>
      </c>
      <c r="K32" s="107">
        <v>27</v>
      </c>
      <c r="L32" s="107">
        <v>13</v>
      </c>
      <c r="M32" s="107">
        <v>8</v>
      </c>
      <c r="N32" s="107">
        <v>550</v>
      </c>
      <c r="O32" s="107">
        <v>8669</v>
      </c>
      <c r="P32" s="107">
        <v>2047</v>
      </c>
      <c r="Q32" s="107">
        <f t="shared" si="0"/>
        <v>6.3444457261506519</v>
      </c>
      <c r="R32" s="107">
        <f t="shared" si="2"/>
        <v>17.879824132877381</v>
      </c>
    </row>
    <row r="33" spans="1:18" ht="14.25" customHeight="1">
      <c r="A33" s="176" t="s">
        <v>137</v>
      </c>
      <c r="B33" s="177">
        <v>379</v>
      </c>
      <c r="C33" s="177">
        <v>376</v>
      </c>
      <c r="D33" s="177">
        <v>457</v>
      </c>
      <c r="E33" s="177">
        <v>338</v>
      </c>
      <c r="F33" s="177">
        <v>686</v>
      </c>
      <c r="G33" s="177">
        <v>399</v>
      </c>
      <c r="H33" s="177">
        <v>861</v>
      </c>
      <c r="I33" s="177">
        <v>376</v>
      </c>
      <c r="J33" s="177">
        <v>603</v>
      </c>
      <c r="K33" s="177">
        <v>298</v>
      </c>
      <c r="L33" s="177">
        <v>260</v>
      </c>
      <c r="M33" s="177">
        <v>72</v>
      </c>
      <c r="N33" s="177">
        <v>5105</v>
      </c>
      <c r="O33" s="177">
        <v>72916</v>
      </c>
      <c r="P33" s="177">
        <v>18183</v>
      </c>
      <c r="Q33" s="177">
        <f t="shared" si="0"/>
        <v>7.0012068681770803</v>
      </c>
      <c r="R33" s="177">
        <f t="shared" si="2"/>
        <v>19.551229170103941</v>
      </c>
    </row>
    <row r="34" spans="1:18" ht="12.75" customHeight="1">
      <c r="A34" s="178" t="s">
        <v>138</v>
      </c>
      <c r="B34" s="107">
        <v>59</v>
      </c>
      <c r="C34" s="107">
        <v>55</v>
      </c>
      <c r="D34" s="107">
        <v>53</v>
      </c>
      <c r="E34" s="107">
        <v>39</v>
      </c>
      <c r="F34" s="107">
        <v>104</v>
      </c>
      <c r="G34" s="107">
        <v>56</v>
      </c>
      <c r="H34" s="107">
        <v>122</v>
      </c>
      <c r="I34" s="107">
        <v>50</v>
      </c>
      <c r="J34" s="107">
        <v>74</v>
      </c>
      <c r="K34" s="107">
        <v>40</v>
      </c>
      <c r="L34" s="107">
        <v>44</v>
      </c>
      <c r="M34" s="107">
        <v>10</v>
      </c>
      <c r="N34" s="107">
        <v>706</v>
      </c>
      <c r="O34" s="107">
        <v>9627</v>
      </c>
      <c r="P34" s="107">
        <v>2525</v>
      </c>
      <c r="Q34" s="107">
        <f t="shared" si="0"/>
        <v>7.333541082372494</v>
      </c>
      <c r="R34" s="107">
        <f t="shared" si="2"/>
        <v>19.801980198019802</v>
      </c>
    </row>
    <row r="35" spans="1:18" ht="12.75" customHeight="1">
      <c r="A35" s="178" t="s">
        <v>139</v>
      </c>
      <c r="B35" s="107">
        <v>11</v>
      </c>
      <c r="C35" s="107">
        <v>26</v>
      </c>
      <c r="D35" s="107">
        <v>19</v>
      </c>
      <c r="E35" s="107">
        <v>13</v>
      </c>
      <c r="F35" s="107">
        <v>32</v>
      </c>
      <c r="G35" s="107">
        <v>20</v>
      </c>
      <c r="H35" s="107">
        <v>39</v>
      </c>
      <c r="I35" s="107">
        <v>16</v>
      </c>
      <c r="J35" s="107">
        <v>30</v>
      </c>
      <c r="K35" s="107">
        <v>17</v>
      </c>
      <c r="L35" s="107">
        <v>6</v>
      </c>
      <c r="M35" s="107">
        <v>4</v>
      </c>
      <c r="N35" s="107">
        <v>233</v>
      </c>
      <c r="O35" s="107">
        <v>3499</v>
      </c>
      <c r="P35" s="107">
        <v>935</v>
      </c>
      <c r="Q35" s="107">
        <f t="shared" si="0"/>
        <v>6.6590454415547295</v>
      </c>
      <c r="R35" s="107">
        <f t="shared" si="2"/>
        <v>17.54010695187166</v>
      </c>
    </row>
    <row r="36" spans="1:18" ht="12.75" customHeight="1">
      <c r="A36" s="178" t="s">
        <v>140</v>
      </c>
      <c r="B36" s="107">
        <v>23</v>
      </c>
      <c r="C36" s="107">
        <v>15</v>
      </c>
      <c r="D36" s="107">
        <v>35</v>
      </c>
      <c r="E36" s="107">
        <v>26</v>
      </c>
      <c r="F36" s="107">
        <v>37</v>
      </c>
      <c r="G36" s="107">
        <v>22</v>
      </c>
      <c r="H36" s="107">
        <v>35</v>
      </c>
      <c r="I36" s="107">
        <v>16</v>
      </c>
      <c r="J36" s="107">
        <v>24</v>
      </c>
      <c r="K36" s="107">
        <v>9</v>
      </c>
      <c r="L36" s="107" t="s">
        <v>488</v>
      </c>
      <c r="M36" s="107" t="s">
        <v>488</v>
      </c>
      <c r="N36" s="107">
        <v>248</v>
      </c>
      <c r="O36" s="107">
        <v>3904</v>
      </c>
      <c r="P36" s="107">
        <v>816</v>
      </c>
      <c r="Q36" s="107">
        <f t="shared" si="0"/>
        <v>6.3524590163934427</v>
      </c>
      <c r="R36" s="107">
        <f t="shared" si="2"/>
        <v>17.524509803921568</v>
      </c>
    </row>
    <row r="37" spans="1:18" ht="12.75" customHeight="1">
      <c r="A37" s="178" t="s">
        <v>141</v>
      </c>
      <c r="B37" s="107">
        <v>8</v>
      </c>
      <c r="C37" s="107">
        <v>6</v>
      </c>
      <c r="D37" s="107">
        <v>12</v>
      </c>
      <c r="E37" s="107">
        <v>4</v>
      </c>
      <c r="F37" s="107">
        <v>19</v>
      </c>
      <c r="G37" s="107">
        <v>12</v>
      </c>
      <c r="H37" s="107">
        <v>15</v>
      </c>
      <c r="I37" s="107">
        <v>14</v>
      </c>
      <c r="J37" s="107">
        <v>17</v>
      </c>
      <c r="K37" s="107">
        <v>8</v>
      </c>
      <c r="L37" s="107" t="s">
        <v>488</v>
      </c>
      <c r="M37" s="107" t="s">
        <v>488</v>
      </c>
      <c r="N37" s="107">
        <v>121</v>
      </c>
      <c r="O37" s="107">
        <v>2648</v>
      </c>
      <c r="P37" s="107">
        <v>559</v>
      </c>
      <c r="Q37" s="107">
        <f t="shared" si="0"/>
        <v>4.5694864048338371</v>
      </c>
      <c r="R37" s="107">
        <f t="shared" si="2"/>
        <v>15.205724508050089</v>
      </c>
    </row>
    <row r="38" spans="1:18" ht="12.75" customHeight="1">
      <c r="A38" s="178" t="s">
        <v>142</v>
      </c>
      <c r="B38" s="107">
        <v>26</v>
      </c>
      <c r="C38" s="107">
        <v>28</v>
      </c>
      <c r="D38" s="107">
        <v>30</v>
      </c>
      <c r="E38" s="107">
        <v>24</v>
      </c>
      <c r="F38" s="107">
        <v>47</v>
      </c>
      <c r="G38" s="107">
        <v>41</v>
      </c>
      <c r="H38" s="107">
        <v>65</v>
      </c>
      <c r="I38" s="107">
        <v>34</v>
      </c>
      <c r="J38" s="107">
        <v>47</v>
      </c>
      <c r="K38" s="107">
        <v>30</v>
      </c>
      <c r="L38" s="107">
        <v>14</v>
      </c>
      <c r="M38" s="107">
        <v>5</v>
      </c>
      <c r="N38" s="107">
        <v>391</v>
      </c>
      <c r="O38" s="107">
        <v>5145</v>
      </c>
      <c r="P38" s="107">
        <v>1399</v>
      </c>
      <c r="Q38" s="107">
        <f t="shared" si="0"/>
        <v>7.5996112730806615</v>
      </c>
      <c r="R38" s="107">
        <f t="shared" si="2"/>
        <v>20.228734810578985</v>
      </c>
    </row>
    <row r="39" spans="1:18" ht="12.75" customHeight="1">
      <c r="A39" s="178" t="s">
        <v>143</v>
      </c>
      <c r="B39" s="107">
        <v>192</v>
      </c>
      <c r="C39" s="107">
        <v>181</v>
      </c>
      <c r="D39" s="107">
        <v>219</v>
      </c>
      <c r="E39" s="107">
        <v>170</v>
      </c>
      <c r="F39" s="107">
        <v>317</v>
      </c>
      <c r="G39" s="107">
        <v>170</v>
      </c>
      <c r="H39" s="107">
        <v>429</v>
      </c>
      <c r="I39" s="107">
        <v>168</v>
      </c>
      <c r="J39" s="107">
        <v>311</v>
      </c>
      <c r="K39" s="107">
        <v>152</v>
      </c>
      <c r="L39" s="107">
        <v>145</v>
      </c>
      <c r="M39" s="107">
        <v>33</v>
      </c>
      <c r="N39" s="107">
        <v>2487</v>
      </c>
      <c r="O39" s="107">
        <v>39579</v>
      </c>
      <c r="P39" s="107">
        <v>9778</v>
      </c>
      <c r="Q39" s="107">
        <f t="shared" si="0"/>
        <v>6.2836352611233233</v>
      </c>
      <c r="R39" s="107">
        <f t="shared" si="2"/>
        <v>17.641644508079363</v>
      </c>
    </row>
    <row r="40" spans="1:18" ht="12.75" customHeight="1">
      <c r="A40" s="178" t="s">
        <v>144</v>
      </c>
      <c r="B40" s="107" t="s">
        <v>488</v>
      </c>
      <c r="C40" s="107">
        <v>14</v>
      </c>
      <c r="D40" s="107">
        <v>14</v>
      </c>
      <c r="E40" s="107">
        <v>16</v>
      </c>
      <c r="F40" s="107">
        <v>26</v>
      </c>
      <c r="G40" s="107">
        <v>13</v>
      </c>
      <c r="H40" s="107">
        <v>31</v>
      </c>
      <c r="I40" s="107">
        <v>14</v>
      </c>
      <c r="J40" s="107">
        <v>25</v>
      </c>
      <c r="K40" s="107">
        <v>12</v>
      </c>
      <c r="L40" s="107">
        <v>10</v>
      </c>
      <c r="M40" s="107" t="s">
        <v>488</v>
      </c>
      <c r="N40" s="107">
        <v>185</v>
      </c>
      <c r="O40" s="107">
        <v>2342</v>
      </c>
      <c r="P40" s="107">
        <v>584</v>
      </c>
      <c r="Q40" s="107">
        <f t="shared" si="0"/>
        <v>7.8992314261315117</v>
      </c>
      <c r="R40" s="107">
        <f t="shared" si="2"/>
        <v>22.43150684931507</v>
      </c>
    </row>
    <row r="41" spans="1:18" ht="12.75" customHeight="1">
      <c r="A41" s="178" t="s">
        <v>145</v>
      </c>
      <c r="B41" s="107">
        <v>51</v>
      </c>
      <c r="C41" s="107">
        <v>51</v>
      </c>
      <c r="D41" s="107">
        <v>75</v>
      </c>
      <c r="E41" s="107">
        <v>46</v>
      </c>
      <c r="F41" s="107">
        <v>104</v>
      </c>
      <c r="G41" s="107">
        <v>65</v>
      </c>
      <c r="H41" s="107">
        <v>125</v>
      </c>
      <c r="I41" s="107">
        <v>64</v>
      </c>
      <c r="J41" s="107">
        <v>75</v>
      </c>
      <c r="K41" s="107">
        <v>31</v>
      </c>
      <c r="L41" s="107">
        <v>32</v>
      </c>
      <c r="M41" s="107">
        <v>16</v>
      </c>
      <c r="N41" s="107">
        <v>735</v>
      </c>
      <c r="O41" s="107">
        <v>6172</v>
      </c>
      <c r="P41" s="107">
        <v>1587</v>
      </c>
      <c r="Q41" s="107">
        <f t="shared" si="0"/>
        <v>11.908619572261827</v>
      </c>
      <c r="R41" s="107">
        <f t="shared" si="2"/>
        <v>32.262129804662884</v>
      </c>
    </row>
    <row r="42" spans="1:18" ht="14.25" customHeight="1">
      <c r="A42" s="176" t="s">
        <v>146</v>
      </c>
      <c r="B42" s="177">
        <v>331</v>
      </c>
      <c r="C42" s="177">
        <v>339</v>
      </c>
      <c r="D42" s="177">
        <v>400</v>
      </c>
      <c r="E42" s="177">
        <v>326</v>
      </c>
      <c r="F42" s="177">
        <v>608</v>
      </c>
      <c r="G42" s="177">
        <v>373</v>
      </c>
      <c r="H42" s="177">
        <v>731</v>
      </c>
      <c r="I42" s="177">
        <v>365</v>
      </c>
      <c r="J42" s="177">
        <v>578</v>
      </c>
      <c r="K42" s="177">
        <v>234</v>
      </c>
      <c r="L42" s="177">
        <v>209</v>
      </c>
      <c r="M42" s="177">
        <v>72</v>
      </c>
      <c r="N42" s="177">
        <v>4566</v>
      </c>
      <c r="O42" s="177">
        <v>68265</v>
      </c>
      <c r="P42" s="177">
        <v>17644</v>
      </c>
      <c r="Q42" s="177">
        <f t="shared" si="0"/>
        <v>6.688639859371567</v>
      </c>
      <c r="R42" s="177">
        <f t="shared" si="2"/>
        <v>17.966447517569712</v>
      </c>
    </row>
    <row r="43" spans="1:18" ht="12.75" customHeight="1">
      <c r="A43" s="178" t="s">
        <v>147</v>
      </c>
      <c r="B43" s="107">
        <v>105</v>
      </c>
      <c r="C43" s="107">
        <v>128</v>
      </c>
      <c r="D43" s="107">
        <v>133</v>
      </c>
      <c r="E43" s="107">
        <v>118</v>
      </c>
      <c r="F43" s="107">
        <v>196</v>
      </c>
      <c r="G43" s="107">
        <v>108</v>
      </c>
      <c r="H43" s="107">
        <v>222</v>
      </c>
      <c r="I43" s="107">
        <v>124</v>
      </c>
      <c r="J43" s="107">
        <v>178</v>
      </c>
      <c r="K43" s="107">
        <v>91</v>
      </c>
      <c r="L43" s="107">
        <v>77</v>
      </c>
      <c r="M43" s="107">
        <v>27</v>
      </c>
      <c r="N43" s="107">
        <v>1507</v>
      </c>
      <c r="O43" s="107">
        <v>21417</v>
      </c>
      <c r="P43" s="107">
        <v>5636</v>
      </c>
      <c r="Q43" s="107">
        <f t="shared" si="0"/>
        <v>7.0364663585002569</v>
      </c>
      <c r="R43" s="107">
        <f t="shared" si="2"/>
        <v>18.151171043293115</v>
      </c>
    </row>
    <row r="44" spans="1:18" ht="12.75" customHeight="1">
      <c r="A44" s="178" t="s">
        <v>148</v>
      </c>
      <c r="B44" s="107">
        <v>37</v>
      </c>
      <c r="C44" s="107">
        <v>26</v>
      </c>
      <c r="D44" s="107">
        <v>50</v>
      </c>
      <c r="E44" s="107">
        <v>39</v>
      </c>
      <c r="F44" s="107">
        <v>69</v>
      </c>
      <c r="G44" s="107">
        <v>43</v>
      </c>
      <c r="H44" s="107">
        <v>83</v>
      </c>
      <c r="I44" s="107">
        <v>51</v>
      </c>
      <c r="J44" s="107">
        <v>62</v>
      </c>
      <c r="K44" s="107">
        <v>24</v>
      </c>
      <c r="L44" s="107">
        <v>18</v>
      </c>
      <c r="M44" s="107">
        <v>7</v>
      </c>
      <c r="N44" s="107">
        <v>509</v>
      </c>
      <c r="O44" s="107">
        <v>4618</v>
      </c>
      <c r="P44" s="107">
        <v>1169</v>
      </c>
      <c r="Q44" s="107">
        <f t="shared" si="0"/>
        <v>11.022087483759204</v>
      </c>
      <c r="R44" s="107">
        <f t="shared" si="2"/>
        <v>30.538922155688624</v>
      </c>
    </row>
    <row r="45" spans="1:18" ht="12.75" customHeight="1">
      <c r="A45" s="178" t="s">
        <v>149</v>
      </c>
      <c r="B45" s="107">
        <v>9</v>
      </c>
      <c r="C45" s="107">
        <v>9</v>
      </c>
      <c r="D45" s="107">
        <v>11</v>
      </c>
      <c r="E45" s="107">
        <v>15</v>
      </c>
      <c r="F45" s="107">
        <v>24</v>
      </c>
      <c r="G45" s="107">
        <v>12</v>
      </c>
      <c r="H45" s="107">
        <v>22</v>
      </c>
      <c r="I45" s="107">
        <v>8</v>
      </c>
      <c r="J45" s="107">
        <v>13</v>
      </c>
      <c r="K45" s="107" t="s">
        <v>488</v>
      </c>
      <c r="L45" s="107">
        <v>4</v>
      </c>
      <c r="M45" s="107" t="s">
        <v>488</v>
      </c>
      <c r="N45" s="107">
        <v>131</v>
      </c>
      <c r="O45" s="107">
        <v>2711</v>
      </c>
      <c r="P45" s="107">
        <v>582</v>
      </c>
      <c r="Q45" s="107">
        <f t="shared" si="0"/>
        <v>4.8321652526742902</v>
      </c>
      <c r="R45" s="107">
        <f t="shared" si="2"/>
        <v>14.261168384879724</v>
      </c>
    </row>
    <row r="46" spans="1:18" ht="12.75" customHeight="1">
      <c r="A46" s="178" t="s">
        <v>150</v>
      </c>
      <c r="B46" s="107">
        <v>50</v>
      </c>
      <c r="C46" s="107">
        <v>44</v>
      </c>
      <c r="D46" s="107">
        <v>44</v>
      </c>
      <c r="E46" s="107">
        <v>35</v>
      </c>
      <c r="F46" s="107">
        <v>70</v>
      </c>
      <c r="G46" s="107">
        <v>49</v>
      </c>
      <c r="H46" s="107">
        <v>90</v>
      </c>
      <c r="I46" s="107">
        <v>56</v>
      </c>
      <c r="J46" s="107">
        <v>92</v>
      </c>
      <c r="K46" s="107">
        <v>24</v>
      </c>
      <c r="L46" s="107">
        <v>31</v>
      </c>
      <c r="M46" s="107">
        <v>11</v>
      </c>
      <c r="N46" s="107">
        <v>596</v>
      </c>
      <c r="O46" s="107">
        <v>8088</v>
      </c>
      <c r="P46" s="107">
        <v>2186</v>
      </c>
      <c r="Q46" s="107">
        <f t="shared" si="0"/>
        <v>7.3689416419386742</v>
      </c>
      <c r="R46" s="107">
        <f t="shared" si="2"/>
        <v>19.350411710887467</v>
      </c>
    </row>
    <row r="47" spans="1:18" ht="12.75" customHeight="1">
      <c r="A47" s="178" t="s">
        <v>151</v>
      </c>
      <c r="B47" s="107">
        <v>58</v>
      </c>
      <c r="C47" s="107">
        <v>56</v>
      </c>
      <c r="D47" s="107">
        <v>78</v>
      </c>
      <c r="E47" s="107">
        <v>57</v>
      </c>
      <c r="F47" s="107">
        <v>126</v>
      </c>
      <c r="G47" s="107">
        <v>73</v>
      </c>
      <c r="H47" s="107">
        <v>159</v>
      </c>
      <c r="I47" s="107">
        <v>68</v>
      </c>
      <c r="J47" s="107">
        <v>110</v>
      </c>
      <c r="K47" s="107">
        <v>48</v>
      </c>
      <c r="L47" s="107">
        <v>41</v>
      </c>
      <c r="M47" s="107">
        <v>15</v>
      </c>
      <c r="N47" s="107">
        <v>889</v>
      </c>
      <c r="O47" s="107">
        <v>13689</v>
      </c>
      <c r="P47" s="107">
        <v>3829</v>
      </c>
      <c r="Q47" s="107">
        <f t="shared" si="0"/>
        <v>6.4942654686244428</v>
      </c>
      <c r="R47" s="107">
        <f t="shared" si="2"/>
        <v>16.7145468790807</v>
      </c>
    </row>
    <row r="48" spans="1:18" ht="12.75" customHeight="1">
      <c r="A48" s="178" t="s">
        <v>152</v>
      </c>
      <c r="B48" s="107">
        <v>18</v>
      </c>
      <c r="C48" s="107">
        <v>25</v>
      </c>
      <c r="D48" s="107">
        <v>18</v>
      </c>
      <c r="E48" s="107">
        <v>15</v>
      </c>
      <c r="F48" s="107">
        <v>26</v>
      </c>
      <c r="G48" s="107">
        <v>22</v>
      </c>
      <c r="H48" s="107">
        <v>41</v>
      </c>
      <c r="I48" s="107">
        <v>16</v>
      </c>
      <c r="J48" s="107">
        <v>26</v>
      </c>
      <c r="K48" s="107" t="s">
        <v>488</v>
      </c>
      <c r="L48" s="107">
        <v>13</v>
      </c>
      <c r="M48" s="107" t="s">
        <v>488</v>
      </c>
      <c r="N48" s="107">
        <v>235</v>
      </c>
      <c r="O48" s="107">
        <v>3356</v>
      </c>
      <c r="P48" s="107">
        <v>946</v>
      </c>
      <c r="Q48" s="107">
        <f t="shared" si="0"/>
        <v>7.0023837902264603</v>
      </c>
      <c r="R48" s="107">
        <f t="shared" si="2"/>
        <v>15.221987315010571</v>
      </c>
    </row>
    <row r="49" spans="1:18" ht="12.75" customHeight="1">
      <c r="A49" s="178" t="s">
        <v>153</v>
      </c>
      <c r="B49" s="107">
        <v>28</v>
      </c>
      <c r="C49" s="107">
        <v>28</v>
      </c>
      <c r="D49" s="107">
        <v>38</v>
      </c>
      <c r="E49" s="107">
        <v>22</v>
      </c>
      <c r="F49" s="107">
        <v>49</v>
      </c>
      <c r="G49" s="107">
        <v>34</v>
      </c>
      <c r="H49" s="107">
        <v>62</v>
      </c>
      <c r="I49" s="107">
        <v>19</v>
      </c>
      <c r="J49" s="107">
        <v>57</v>
      </c>
      <c r="K49" s="107">
        <v>18</v>
      </c>
      <c r="L49" s="107">
        <v>12</v>
      </c>
      <c r="M49" s="107">
        <v>5</v>
      </c>
      <c r="N49" s="107">
        <v>372</v>
      </c>
      <c r="O49" s="107">
        <v>8461</v>
      </c>
      <c r="P49" s="107">
        <v>2030</v>
      </c>
      <c r="Q49" s="107">
        <f t="shared" si="0"/>
        <v>4.3966434227632671</v>
      </c>
      <c r="R49" s="107">
        <f t="shared" si="2"/>
        <v>12.610837438423644</v>
      </c>
    </row>
    <row r="50" spans="1:18" ht="12.75" customHeight="1">
      <c r="A50" s="178" t="s">
        <v>154</v>
      </c>
      <c r="B50" s="107">
        <v>11</v>
      </c>
      <c r="C50" s="107">
        <v>13</v>
      </c>
      <c r="D50" s="107">
        <v>17</v>
      </c>
      <c r="E50" s="107">
        <v>13</v>
      </c>
      <c r="F50" s="107">
        <v>27</v>
      </c>
      <c r="G50" s="107">
        <v>20</v>
      </c>
      <c r="H50" s="107">
        <v>33</v>
      </c>
      <c r="I50" s="107">
        <v>14</v>
      </c>
      <c r="J50" s="107">
        <v>22</v>
      </c>
      <c r="K50" s="107">
        <v>10</v>
      </c>
      <c r="L50" s="107" t="s">
        <v>488</v>
      </c>
      <c r="M50" s="107" t="s">
        <v>488</v>
      </c>
      <c r="N50" s="107">
        <v>193</v>
      </c>
      <c r="O50" s="107">
        <v>3527</v>
      </c>
      <c r="P50" s="107">
        <v>723</v>
      </c>
      <c r="Q50" s="107">
        <f t="shared" si="0"/>
        <v>5.4720725829316699</v>
      </c>
      <c r="R50" s="107">
        <f t="shared" si="2"/>
        <v>17.427385892116181</v>
      </c>
    </row>
    <row r="51" spans="1:18" ht="12.75" customHeight="1">
      <c r="A51" s="178" t="s">
        <v>155</v>
      </c>
      <c r="B51" s="107">
        <v>15</v>
      </c>
      <c r="C51" s="107">
        <v>10</v>
      </c>
      <c r="D51" s="107">
        <v>11</v>
      </c>
      <c r="E51" s="107">
        <v>12</v>
      </c>
      <c r="F51" s="107">
        <v>21</v>
      </c>
      <c r="G51" s="107">
        <v>12</v>
      </c>
      <c r="H51" s="107">
        <v>19</v>
      </c>
      <c r="I51" s="107">
        <v>9</v>
      </c>
      <c r="J51" s="107">
        <v>18</v>
      </c>
      <c r="K51" s="107" t="s">
        <v>488</v>
      </c>
      <c r="L51" s="107" t="s">
        <v>488</v>
      </c>
      <c r="M51" s="107" t="s">
        <v>488</v>
      </c>
      <c r="N51" s="107">
        <v>134</v>
      </c>
      <c r="O51" s="107">
        <v>2398</v>
      </c>
      <c r="P51" s="107">
        <v>543</v>
      </c>
      <c r="Q51" s="107">
        <f t="shared" si="0"/>
        <v>5.5879899916597164</v>
      </c>
      <c r="R51" s="107">
        <f t="shared" si="2"/>
        <v>14.548802946593002</v>
      </c>
    </row>
    <row r="52" spans="1:18" ht="14.25" customHeight="1">
      <c r="A52" s="176" t="s">
        <v>156</v>
      </c>
      <c r="B52" s="177">
        <v>666</v>
      </c>
      <c r="C52" s="177">
        <v>558</v>
      </c>
      <c r="D52" s="177">
        <v>814</v>
      </c>
      <c r="E52" s="177">
        <v>486</v>
      </c>
      <c r="F52" s="177">
        <v>1247</v>
      </c>
      <c r="G52" s="177">
        <v>711</v>
      </c>
      <c r="H52" s="177">
        <v>1480</v>
      </c>
      <c r="I52" s="177">
        <v>689</v>
      </c>
      <c r="J52" s="177">
        <v>1071</v>
      </c>
      <c r="K52" s="177">
        <v>470</v>
      </c>
      <c r="L52" s="177">
        <v>336</v>
      </c>
      <c r="M52" s="177">
        <v>88</v>
      </c>
      <c r="N52" s="177">
        <v>8616</v>
      </c>
      <c r="O52" s="177">
        <v>97157</v>
      </c>
      <c r="P52" s="177">
        <v>26234</v>
      </c>
      <c r="Q52" s="177">
        <f t="shared" si="0"/>
        <v>8.8681206706670643</v>
      </c>
      <c r="R52" s="177">
        <f t="shared" si="2"/>
        <v>23.221773271327283</v>
      </c>
    </row>
    <row r="53" spans="1:18" ht="12.75" customHeight="1">
      <c r="A53" s="178" t="s">
        <v>157</v>
      </c>
      <c r="B53" s="107" t="s">
        <v>488</v>
      </c>
      <c r="C53" s="107">
        <v>12</v>
      </c>
      <c r="D53" s="107">
        <v>12</v>
      </c>
      <c r="E53" s="107">
        <v>12</v>
      </c>
      <c r="F53" s="107">
        <v>11</v>
      </c>
      <c r="G53" s="107">
        <v>7</v>
      </c>
      <c r="H53" s="107">
        <v>18</v>
      </c>
      <c r="I53" s="107">
        <v>12</v>
      </c>
      <c r="J53" s="107">
        <v>13</v>
      </c>
      <c r="K53" s="107">
        <v>5</v>
      </c>
      <c r="L53" s="107">
        <v>4</v>
      </c>
      <c r="M53" s="107" t="s">
        <v>488</v>
      </c>
      <c r="N53" s="107">
        <v>112</v>
      </c>
      <c r="O53" s="107">
        <v>1478</v>
      </c>
      <c r="P53" s="107">
        <v>358</v>
      </c>
      <c r="Q53" s="107">
        <f t="shared" si="0"/>
        <v>7.5778078484438431</v>
      </c>
      <c r="R53" s="107">
        <f t="shared" si="2"/>
        <v>19.553072625698324</v>
      </c>
    </row>
    <row r="54" spans="1:18" ht="12.75" customHeight="1">
      <c r="A54" s="178" t="s">
        <v>158</v>
      </c>
      <c r="B54" s="107">
        <v>24</v>
      </c>
      <c r="C54" s="107">
        <v>25</v>
      </c>
      <c r="D54" s="107">
        <v>40</v>
      </c>
      <c r="E54" s="107">
        <v>27</v>
      </c>
      <c r="F54" s="107">
        <v>56</v>
      </c>
      <c r="G54" s="107">
        <v>39</v>
      </c>
      <c r="H54" s="107">
        <v>83</v>
      </c>
      <c r="I54" s="107">
        <v>49</v>
      </c>
      <c r="J54" s="107">
        <v>51</v>
      </c>
      <c r="K54" s="107">
        <v>32</v>
      </c>
      <c r="L54" s="107">
        <v>12</v>
      </c>
      <c r="M54" s="107">
        <v>6</v>
      </c>
      <c r="N54" s="107">
        <v>444</v>
      </c>
      <c r="O54" s="107">
        <v>5465</v>
      </c>
      <c r="P54" s="107">
        <v>1464</v>
      </c>
      <c r="Q54" s="107">
        <f t="shared" si="0"/>
        <v>8.1244281793229636</v>
      </c>
      <c r="R54" s="107">
        <f t="shared" si="2"/>
        <v>22.404371584699454</v>
      </c>
    </row>
    <row r="55" spans="1:18" ht="12.75" customHeight="1">
      <c r="A55" s="178" t="s">
        <v>159</v>
      </c>
      <c r="B55" s="107">
        <v>24</v>
      </c>
      <c r="C55" s="107">
        <v>13</v>
      </c>
      <c r="D55" s="107">
        <v>33</v>
      </c>
      <c r="E55" s="107">
        <v>14</v>
      </c>
      <c r="F55" s="107">
        <v>57</v>
      </c>
      <c r="G55" s="107">
        <v>39</v>
      </c>
      <c r="H55" s="107">
        <v>59</v>
      </c>
      <c r="I55" s="107">
        <v>38</v>
      </c>
      <c r="J55" s="107">
        <v>34</v>
      </c>
      <c r="K55" s="107">
        <v>25</v>
      </c>
      <c r="L55" s="107">
        <v>12</v>
      </c>
      <c r="M55" s="107" t="s">
        <v>488</v>
      </c>
      <c r="N55" s="107">
        <v>348</v>
      </c>
      <c r="O55" s="107">
        <v>2735</v>
      </c>
      <c r="P55" s="107">
        <v>737</v>
      </c>
      <c r="Q55" s="107">
        <f t="shared" si="0"/>
        <v>12.723948811700184</v>
      </c>
      <c r="R55" s="107">
        <f t="shared" si="2"/>
        <v>35.820895522388057</v>
      </c>
    </row>
    <row r="56" spans="1:18" ht="12.75" customHeight="1">
      <c r="A56" s="178" t="s">
        <v>160</v>
      </c>
      <c r="B56" s="107">
        <v>221</v>
      </c>
      <c r="C56" s="107">
        <v>159</v>
      </c>
      <c r="D56" s="107">
        <v>292</v>
      </c>
      <c r="E56" s="107">
        <v>135</v>
      </c>
      <c r="F56" s="107">
        <v>468</v>
      </c>
      <c r="G56" s="107">
        <v>232</v>
      </c>
      <c r="H56" s="107">
        <v>591</v>
      </c>
      <c r="I56" s="107">
        <v>251</v>
      </c>
      <c r="J56" s="107">
        <v>376</v>
      </c>
      <c r="K56" s="107">
        <v>181</v>
      </c>
      <c r="L56" s="107">
        <v>125</v>
      </c>
      <c r="M56" s="107">
        <v>41</v>
      </c>
      <c r="N56" s="107">
        <v>3072</v>
      </c>
      <c r="O56" s="107">
        <v>28916</v>
      </c>
      <c r="P56" s="107">
        <v>8403</v>
      </c>
      <c r="Q56" s="107">
        <f t="shared" si="0"/>
        <v>10.623876054779361</v>
      </c>
      <c r="R56" s="107">
        <f t="shared" si="2"/>
        <v>26.954659050339163</v>
      </c>
    </row>
    <row r="57" spans="1:18" ht="12.75" customHeight="1">
      <c r="A57" s="178" t="s">
        <v>161</v>
      </c>
      <c r="B57" s="107">
        <v>36</v>
      </c>
      <c r="C57" s="107">
        <v>42</v>
      </c>
      <c r="D57" s="107">
        <v>44</v>
      </c>
      <c r="E57" s="107">
        <v>20</v>
      </c>
      <c r="F57" s="107">
        <v>55</v>
      </c>
      <c r="G57" s="107">
        <v>38</v>
      </c>
      <c r="H57" s="107">
        <v>81</v>
      </c>
      <c r="I57" s="107">
        <v>30</v>
      </c>
      <c r="J57" s="107">
        <v>60</v>
      </c>
      <c r="K57" s="107">
        <v>27</v>
      </c>
      <c r="L57" s="107">
        <v>14</v>
      </c>
      <c r="M57" s="107">
        <v>5</v>
      </c>
      <c r="N57" s="107">
        <v>452</v>
      </c>
      <c r="O57" s="107">
        <v>5987</v>
      </c>
      <c r="P57" s="107">
        <v>1615</v>
      </c>
      <c r="Q57" s="107">
        <f t="shared" si="0"/>
        <v>7.5496909971605142</v>
      </c>
      <c r="R57" s="107">
        <f t="shared" si="2"/>
        <v>19.195046439628484</v>
      </c>
    </row>
    <row r="58" spans="1:18" ht="12.75" customHeight="1">
      <c r="A58" s="178" t="s">
        <v>162</v>
      </c>
      <c r="B58" s="107">
        <v>94</v>
      </c>
      <c r="C58" s="107">
        <v>83</v>
      </c>
      <c r="D58" s="107">
        <v>108</v>
      </c>
      <c r="E58" s="107">
        <v>62</v>
      </c>
      <c r="F58" s="107">
        <v>177</v>
      </c>
      <c r="G58" s="107">
        <v>97</v>
      </c>
      <c r="H58" s="107">
        <v>217</v>
      </c>
      <c r="I58" s="107">
        <v>83</v>
      </c>
      <c r="J58" s="107">
        <v>152</v>
      </c>
      <c r="K58" s="107">
        <v>72</v>
      </c>
      <c r="L58" s="107">
        <v>46</v>
      </c>
      <c r="M58" s="107">
        <v>8</v>
      </c>
      <c r="N58" s="107">
        <v>1199</v>
      </c>
      <c r="O58" s="107">
        <v>10337</v>
      </c>
      <c r="P58" s="107">
        <v>2784</v>
      </c>
      <c r="Q58" s="107">
        <f t="shared" si="0"/>
        <v>11.599109993228209</v>
      </c>
      <c r="R58" s="107">
        <f t="shared" si="2"/>
        <v>30.603448275862068</v>
      </c>
    </row>
    <row r="59" spans="1:18" ht="12.75" customHeight="1">
      <c r="A59" s="178" t="s">
        <v>163</v>
      </c>
      <c r="B59" s="107">
        <v>196</v>
      </c>
      <c r="C59" s="107">
        <v>146</v>
      </c>
      <c r="D59" s="107">
        <v>213</v>
      </c>
      <c r="E59" s="107">
        <v>138</v>
      </c>
      <c r="F59" s="107">
        <v>295</v>
      </c>
      <c r="G59" s="107">
        <v>161</v>
      </c>
      <c r="H59" s="107">
        <v>276</v>
      </c>
      <c r="I59" s="107">
        <v>139</v>
      </c>
      <c r="J59" s="107">
        <v>254</v>
      </c>
      <c r="K59" s="107">
        <v>73</v>
      </c>
      <c r="L59" s="107">
        <v>88</v>
      </c>
      <c r="M59" s="107">
        <v>17</v>
      </c>
      <c r="N59" s="107">
        <v>1996</v>
      </c>
      <c r="O59" s="107">
        <v>27894</v>
      </c>
      <c r="P59" s="107">
        <v>7247</v>
      </c>
      <c r="Q59" s="107">
        <f t="shared" si="0"/>
        <v>7.1556607155660714</v>
      </c>
      <c r="R59" s="107">
        <f t="shared" si="2"/>
        <v>17.979853732578999</v>
      </c>
    </row>
    <row r="60" spans="1:18" ht="12.75" customHeight="1">
      <c r="A60" s="178" t="s">
        <v>164</v>
      </c>
      <c r="B60" s="107">
        <v>11</v>
      </c>
      <c r="C60" s="107">
        <v>13</v>
      </c>
      <c r="D60" s="107">
        <v>12</v>
      </c>
      <c r="E60" s="107">
        <v>14</v>
      </c>
      <c r="F60" s="107">
        <v>30</v>
      </c>
      <c r="G60" s="107">
        <v>25</v>
      </c>
      <c r="H60" s="107">
        <v>33</v>
      </c>
      <c r="I60" s="107">
        <v>19</v>
      </c>
      <c r="J60" s="107">
        <v>26</v>
      </c>
      <c r="K60" s="107">
        <v>9</v>
      </c>
      <c r="L60" s="107" t="s">
        <v>488</v>
      </c>
      <c r="M60" s="107" t="s">
        <v>488</v>
      </c>
      <c r="N60" s="107">
        <v>201</v>
      </c>
      <c r="O60" s="107">
        <v>3732</v>
      </c>
      <c r="P60" s="107">
        <v>862</v>
      </c>
      <c r="Q60" s="107">
        <f t="shared" si="0"/>
        <v>5.3858520900321549</v>
      </c>
      <c r="R60" s="107">
        <f t="shared" si="2"/>
        <v>16.473317865429234</v>
      </c>
    </row>
    <row r="61" spans="1:18" ht="12.75" customHeight="1">
      <c r="A61" s="178" t="s">
        <v>165</v>
      </c>
      <c r="B61" s="107">
        <v>11</v>
      </c>
      <c r="C61" s="107">
        <v>20</v>
      </c>
      <c r="D61" s="107">
        <v>19</v>
      </c>
      <c r="E61" s="107">
        <v>18</v>
      </c>
      <c r="F61" s="107">
        <v>20</v>
      </c>
      <c r="G61" s="107">
        <v>13</v>
      </c>
      <c r="H61" s="107">
        <v>26</v>
      </c>
      <c r="I61" s="107">
        <v>13</v>
      </c>
      <c r="J61" s="107">
        <v>23</v>
      </c>
      <c r="K61" s="107">
        <v>18</v>
      </c>
      <c r="L61" s="107" t="s">
        <v>488</v>
      </c>
      <c r="M61" s="107" t="s">
        <v>488</v>
      </c>
      <c r="N61" s="107">
        <v>185</v>
      </c>
      <c r="O61" s="107">
        <v>2431</v>
      </c>
      <c r="P61" s="107">
        <v>655</v>
      </c>
      <c r="Q61" s="107">
        <f t="shared" si="0"/>
        <v>7.6100370218017268</v>
      </c>
      <c r="R61" s="107">
        <f t="shared" si="2"/>
        <v>17.251908396946565</v>
      </c>
    </row>
    <row r="62" spans="1:18" ht="12.75" customHeight="1">
      <c r="A62" s="178" t="s">
        <v>166</v>
      </c>
      <c r="B62" s="107">
        <v>17</v>
      </c>
      <c r="C62" s="107">
        <v>9</v>
      </c>
      <c r="D62" s="107">
        <v>17</v>
      </c>
      <c r="E62" s="107">
        <v>13</v>
      </c>
      <c r="F62" s="107">
        <v>29</v>
      </c>
      <c r="G62" s="107">
        <v>18</v>
      </c>
      <c r="H62" s="107">
        <v>38</v>
      </c>
      <c r="I62" s="107">
        <v>18</v>
      </c>
      <c r="J62" s="107">
        <v>30</v>
      </c>
      <c r="K62" s="107">
        <v>7</v>
      </c>
      <c r="L62" s="107" t="s">
        <v>488</v>
      </c>
      <c r="M62" s="107" t="s">
        <v>488</v>
      </c>
      <c r="N62" s="107">
        <v>209</v>
      </c>
      <c r="O62" s="107">
        <v>2495</v>
      </c>
      <c r="P62" s="107">
        <v>588</v>
      </c>
      <c r="Q62" s="107">
        <f t="shared" si="0"/>
        <v>8.376753507014028</v>
      </c>
      <c r="R62" s="107">
        <f t="shared" si="2"/>
        <v>23.809523809523807</v>
      </c>
    </row>
    <row r="63" spans="1:18" ht="12.75" customHeight="1">
      <c r="A63" s="178" t="s">
        <v>167</v>
      </c>
      <c r="B63" s="107" t="s">
        <v>488</v>
      </c>
      <c r="C63" s="107">
        <v>6</v>
      </c>
      <c r="D63" s="107">
        <v>4</v>
      </c>
      <c r="E63" s="107">
        <v>6</v>
      </c>
      <c r="F63" s="107">
        <v>10</v>
      </c>
      <c r="G63" s="107">
        <v>10</v>
      </c>
      <c r="H63" s="107">
        <v>6</v>
      </c>
      <c r="I63" s="107">
        <v>6</v>
      </c>
      <c r="J63" s="107">
        <v>10</v>
      </c>
      <c r="K63" s="107">
        <v>8</v>
      </c>
      <c r="L63" s="107" t="s">
        <v>488</v>
      </c>
      <c r="M63" s="107" t="s">
        <v>488</v>
      </c>
      <c r="N63" s="107">
        <v>72</v>
      </c>
      <c r="O63" s="107">
        <v>1140</v>
      </c>
      <c r="P63" s="107">
        <v>286</v>
      </c>
      <c r="Q63" s="107">
        <f t="shared" si="0"/>
        <v>6.3157894736842106</v>
      </c>
      <c r="R63" s="107">
        <f t="shared" si="2"/>
        <v>17.482517482517483</v>
      </c>
    </row>
    <row r="64" spans="1:18" ht="12.75" customHeight="1">
      <c r="A64" s="178" t="s">
        <v>168</v>
      </c>
      <c r="B64" s="107">
        <v>15</v>
      </c>
      <c r="C64" s="107">
        <v>18</v>
      </c>
      <c r="D64" s="107">
        <v>10</v>
      </c>
      <c r="E64" s="107">
        <v>20</v>
      </c>
      <c r="F64" s="107">
        <v>22</v>
      </c>
      <c r="G64" s="107">
        <v>19</v>
      </c>
      <c r="H64" s="107">
        <v>27</v>
      </c>
      <c r="I64" s="107">
        <v>19</v>
      </c>
      <c r="J64" s="107">
        <v>22</v>
      </c>
      <c r="K64" s="107">
        <v>6</v>
      </c>
      <c r="L64" s="107">
        <v>4</v>
      </c>
      <c r="M64" s="107" t="s">
        <v>488</v>
      </c>
      <c r="N64" s="107">
        <v>185</v>
      </c>
      <c r="O64" s="107">
        <v>3071</v>
      </c>
      <c r="P64" s="107">
        <v>859</v>
      </c>
      <c r="Q64" s="107">
        <f t="shared" si="0"/>
        <v>6.024096385542169</v>
      </c>
      <c r="R64" s="107">
        <f t="shared" si="2"/>
        <v>13.853317811408614</v>
      </c>
    </row>
    <row r="65" spans="1:18" ht="12.75" customHeight="1">
      <c r="A65" s="178" t="s">
        <v>169</v>
      </c>
      <c r="B65" s="107">
        <v>8</v>
      </c>
      <c r="C65" s="107">
        <v>12</v>
      </c>
      <c r="D65" s="107">
        <v>10</v>
      </c>
      <c r="E65" s="107">
        <v>7</v>
      </c>
      <c r="F65" s="107">
        <v>17</v>
      </c>
      <c r="G65" s="107">
        <v>13</v>
      </c>
      <c r="H65" s="107">
        <v>25</v>
      </c>
      <c r="I65" s="107">
        <v>12</v>
      </c>
      <c r="J65" s="107">
        <v>20</v>
      </c>
      <c r="K65" s="107">
        <v>7</v>
      </c>
      <c r="L65" s="107">
        <v>9</v>
      </c>
      <c r="M65" s="107" t="s">
        <v>488</v>
      </c>
      <c r="N65" s="107">
        <v>141</v>
      </c>
      <c r="O65" s="107">
        <v>1476</v>
      </c>
      <c r="P65" s="107">
        <v>376</v>
      </c>
      <c r="Q65" s="107">
        <f>(N65/O65)*100</f>
        <v>9.5528455284552845</v>
      </c>
      <c r="R65" s="107">
        <f t="shared" si="2"/>
        <v>27.393617021276594</v>
      </c>
    </row>
    <row r="66" spans="1:18" ht="14.25" customHeight="1">
      <c r="A66" s="176" t="s">
        <v>170</v>
      </c>
      <c r="B66" s="177">
        <v>368</v>
      </c>
      <c r="C66" s="177">
        <v>346</v>
      </c>
      <c r="D66" s="177">
        <v>498</v>
      </c>
      <c r="E66" s="177">
        <v>326</v>
      </c>
      <c r="F66" s="177">
        <v>770</v>
      </c>
      <c r="G66" s="177">
        <v>408</v>
      </c>
      <c r="H66" s="177">
        <v>1022</v>
      </c>
      <c r="I66" s="177">
        <v>457</v>
      </c>
      <c r="J66" s="177">
        <v>831</v>
      </c>
      <c r="K66" s="177">
        <v>341</v>
      </c>
      <c r="L66" s="177">
        <v>294</v>
      </c>
      <c r="M66" s="177">
        <v>106</v>
      </c>
      <c r="N66" s="177">
        <v>5767</v>
      </c>
      <c r="O66" s="177">
        <v>76909</v>
      </c>
      <c r="P66" s="177">
        <v>21539</v>
      </c>
      <c r="Q66" s="177">
        <f t="shared" si="0"/>
        <v>7.4984722204163354</v>
      </c>
      <c r="R66" s="177">
        <f t="shared" si="2"/>
        <v>19.634152003342773</v>
      </c>
    </row>
    <row r="67" spans="1:18" ht="12.75" customHeight="1">
      <c r="A67" s="178" t="s">
        <v>171</v>
      </c>
      <c r="B67" s="107">
        <v>4</v>
      </c>
      <c r="C67" s="107">
        <v>13</v>
      </c>
      <c r="D67" s="107">
        <v>11</v>
      </c>
      <c r="E67" s="107">
        <v>7</v>
      </c>
      <c r="F67" s="107">
        <v>15</v>
      </c>
      <c r="G67" s="107">
        <v>12</v>
      </c>
      <c r="H67" s="107">
        <v>22</v>
      </c>
      <c r="I67" s="107">
        <v>12</v>
      </c>
      <c r="J67" s="107">
        <v>18</v>
      </c>
      <c r="K67" s="107">
        <v>8</v>
      </c>
      <c r="L67" s="107" t="s">
        <v>488</v>
      </c>
      <c r="M67" s="107" t="s">
        <v>488</v>
      </c>
      <c r="N67" s="107">
        <v>128</v>
      </c>
      <c r="O67" s="107">
        <v>1561</v>
      </c>
      <c r="P67" s="107">
        <v>388</v>
      </c>
      <c r="Q67" s="107">
        <f t="shared" si="0"/>
        <v>8.1998718770019217</v>
      </c>
      <c r="R67" s="107">
        <f t="shared" si="2"/>
        <v>22.422680412371136</v>
      </c>
    </row>
    <row r="68" spans="1:18" ht="12.75" customHeight="1">
      <c r="A68" s="178" t="s">
        <v>172</v>
      </c>
      <c r="B68" s="107">
        <v>14</v>
      </c>
      <c r="C68" s="107">
        <v>14</v>
      </c>
      <c r="D68" s="107">
        <v>23</v>
      </c>
      <c r="E68" s="107">
        <v>13</v>
      </c>
      <c r="F68" s="107">
        <v>55</v>
      </c>
      <c r="G68" s="107">
        <v>23</v>
      </c>
      <c r="H68" s="107">
        <v>56</v>
      </c>
      <c r="I68" s="107">
        <v>30</v>
      </c>
      <c r="J68" s="107">
        <v>58</v>
      </c>
      <c r="K68" s="107">
        <v>18</v>
      </c>
      <c r="L68" s="107">
        <v>19</v>
      </c>
      <c r="M68" s="107">
        <v>7</v>
      </c>
      <c r="N68" s="107">
        <v>330</v>
      </c>
      <c r="O68" s="107">
        <v>4501</v>
      </c>
      <c r="P68" s="107">
        <v>1268</v>
      </c>
      <c r="Q68" s="107">
        <f t="shared" si="0"/>
        <v>7.331704065763164</v>
      </c>
      <c r="R68" s="107">
        <f t="shared" si="2"/>
        <v>20.977917981072554</v>
      </c>
    </row>
    <row r="69" spans="1:18" ht="12.75" customHeight="1">
      <c r="A69" s="178" t="s">
        <v>173</v>
      </c>
      <c r="B69" s="107">
        <v>30</v>
      </c>
      <c r="C69" s="107">
        <v>31</v>
      </c>
      <c r="D69" s="107">
        <v>32</v>
      </c>
      <c r="E69" s="107">
        <v>25</v>
      </c>
      <c r="F69" s="107">
        <v>54</v>
      </c>
      <c r="G69" s="107">
        <v>31</v>
      </c>
      <c r="H69" s="107">
        <v>84</v>
      </c>
      <c r="I69" s="107">
        <v>37</v>
      </c>
      <c r="J69" s="107">
        <v>59</v>
      </c>
      <c r="K69" s="107">
        <v>28</v>
      </c>
      <c r="L69" s="107">
        <v>26</v>
      </c>
      <c r="M69" s="107">
        <v>10</v>
      </c>
      <c r="N69" s="107">
        <v>447</v>
      </c>
      <c r="O69" s="107">
        <v>6206</v>
      </c>
      <c r="P69" s="107">
        <v>1767</v>
      </c>
      <c r="Q69" s="107">
        <f t="shared" si="0"/>
        <v>7.2027070576861103</v>
      </c>
      <c r="R69" s="107">
        <f t="shared" si="2"/>
        <v>18.619128466327108</v>
      </c>
    </row>
    <row r="70" spans="1:18" ht="12.75" customHeight="1">
      <c r="A70" s="178" t="s">
        <v>174</v>
      </c>
      <c r="B70" s="107">
        <v>11</v>
      </c>
      <c r="C70" s="107">
        <v>13</v>
      </c>
      <c r="D70" s="107">
        <v>10</v>
      </c>
      <c r="E70" s="107">
        <v>8</v>
      </c>
      <c r="F70" s="107">
        <v>23</v>
      </c>
      <c r="G70" s="107">
        <v>13</v>
      </c>
      <c r="H70" s="107">
        <v>28</v>
      </c>
      <c r="I70" s="107">
        <v>13</v>
      </c>
      <c r="J70" s="107">
        <v>29</v>
      </c>
      <c r="K70" s="107">
        <v>8</v>
      </c>
      <c r="L70" s="107" t="s">
        <v>488</v>
      </c>
      <c r="M70" s="107" t="s">
        <v>488</v>
      </c>
      <c r="N70" s="107">
        <v>168</v>
      </c>
      <c r="O70" s="107">
        <v>2055</v>
      </c>
      <c r="P70" s="107">
        <v>522</v>
      </c>
      <c r="Q70" s="107">
        <f t="shared" ref="Q70:Q133" si="3">(N70/O70)*100</f>
        <v>8.1751824817518255</v>
      </c>
      <c r="R70" s="107">
        <f t="shared" si="2"/>
        <v>21.839080459770116</v>
      </c>
    </row>
    <row r="71" spans="1:18" ht="12.75" customHeight="1">
      <c r="A71" s="178" t="s">
        <v>175</v>
      </c>
      <c r="B71" s="107">
        <v>12</v>
      </c>
      <c r="C71" s="107">
        <v>12</v>
      </c>
      <c r="D71" s="107">
        <v>35</v>
      </c>
      <c r="E71" s="107">
        <v>15</v>
      </c>
      <c r="F71" s="107">
        <v>37</v>
      </c>
      <c r="G71" s="107">
        <v>22</v>
      </c>
      <c r="H71" s="107">
        <v>36</v>
      </c>
      <c r="I71" s="107">
        <v>17</v>
      </c>
      <c r="J71" s="107">
        <v>24</v>
      </c>
      <c r="K71" s="107">
        <v>10</v>
      </c>
      <c r="L71" s="107" t="s">
        <v>488</v>
      </c>
      <c r="M71" s="107" t="s">
        <v>488</v>
      </c>
      <c r="N71" s="107">
        <v>230</v>
      </c>
      <c r="O71" s="107">
        <v>2263</v>
      </c>
      <c r="P71" s="107">
        <v>516</v>
      </c>
      <c r="Q71" s="107">
        <f t="shared" si="3"/>
        <v>10.163499779054352</v>
      </c>
      <c r="R71" s="107">
        <f t="shared" si="2"/>
        <v>28.294573643410853</v>
      </c>
    </row>
    <row r="72" spans="1:18" ht="12.75" customHeight="1">
      <c r="A72" s="178" t="s">
        <v>176</v>
      </c>
      <c r="B72" s="107">
        <v>130</v>
      </c>
      <c r="C72" s="107">
        <v>131</v>
      </c>
      <c r="D72" s="107">
        <v>174</v>
      </c>
      <c r="E72" s="107">
        <v>114</v>
      </c>
      <c r="F72" s="107">
        <v>276</v>
      </c>
      <c r="G72" s="107">
        <v>146</v>
      </c>
      <c r="H72" s="107">
        <v>347</v>
      </c>
      <c r="I72" s="107">
        <v>153</v>
      </c>
      <c r="J72" s="107">
        <v>289</v>
      </c>
      <c r="K72" s="107">
        <v>118</v>
      </c>
      <c r="L72" s="107">
        <v>101</v>
      </c>
      <c r="M72" s="107">
        <v>27</v>
      </c>
      <c r="N72" s="107">
        <v>2006</v>
      </c>
      <c r="O72" s="107">
        <v>27132</v>
      </c>
      <c r="P72" s="107">
        <v>7772</v>
      </c>
      <c r="Q72" s="107">
        <f t="shared" si="3"/>
        <v>7.3934837092731822</v>
      </c>
      <c r="R72" s="107">
        <f t="shared" si="2"/>
        <v>18.746783324755533</v>
      </c>
    </row>
    <row r="73" spans="1:18" ht="12.75" customHeight="1">
      <c r="A73" s="178" t="s">
        <v>177</v>
      </c>
      <c r="B73" s="107">
        <v>21</v>
      </c>
      <c r="C73" s="107">
        <v>12</v>
      </c>
      <c r="D73" s="107">
        <v>24</v>
      </c>
      <c r="E73" s="107">
        <v>15</v>
      </c>
      <c r="F73" s="107">
        <v>32</v>
      </c>
      <c r="G73" s="107">
        <v>14</v>
      </c>
      <c r="H73" s="107">
        <v>34</v>
      </c>
      <c r="I73" s="107">
        <v>19</v>
      </c>
      <c r="J73" s="107">
        <v>31</v>
      </c>
      <c r="K73" s="107">
        <v>9</v>
      </c>
      <c r="L73" s="107" t="s">
        <v>488</v>
      </c>
      <c r="M73" s="107" t="s">
        <v>488</v>
      </c>
      <c r="N73" s="107">
        <v>227</v>
      </c>
      <c r="O73" s="107">
        <v>1807</v>
      </c>
      <c r="P73" s="107">
        <v>424</v>
      </c>
      <c r="Q73" s="107">
        <f t="shared" si="3"/>
        <v>12.562257885998893</v>
      </c>
      <c r="R73" s="107">
        <f t="shared" si="2"/>
        <v>32.783018867924532</v>
      </c>
    </row>
    <row r="74" spans="1:18" ht="12.75" customHeight="1">
      <c r="A74" s="178" t="s">
        <v>178</v>
      </c>
      <c r="B74" s="107">
        <v>57</v>
      </c>
      <c r="C74" s="107">
        <v>54</v>
      </c>
      <c r="D74" s="107">
        <v>73</v>
      </c>
      <c r="E74" s="107">
        <v>41</v>
      </c>
      <c r="F74" s="107">
        <v>101</v>
      </c>
      <c r="G74" s="107">
        <v>54</v>
      </c>
      <c r="H74" s="107">
        <v>157</v>
      </c>
      <c r="I74" s="107">
        <v>58</v>
      </c>
      <c r="J74" s="107">
        <v>121</v>
      </c>
      <c r="K74" s="107">
        <v>45</v>
      </c>
      <c r="L74" s="107">
        <v>41</v>
      </c>
      <c r="M74" s="107">
        <v>21</v>
      </c>
      <c r="N74" s="107">
        <v>823</v>
      </c>
      <c r="O74" s="107">
        <v>6831</v>
      </c>
      <c r="P74" s="107">
        <v>1859</v>
      </c>
      <c r="Q74" s="107">
        <f t="shared" si="3"/>
        <v>12.048016395842483</v>
      </c>
      <c r="R74" s="107">
        <f t="shared" si="2"/>
        <v>32.167832167832167</v>
      </c>
    </row>
    <row r="75" spans="1:18" ht="12.75" customHeight="1">
      <c r="A75" s="178" t="s">
        <v>179</v>
      </c>
      <c r="B75" s="107">
        <v>9</v>
      </c>
      <c r="C75" s="107">
        <v>7</v>
      </c>
      <c r="D75" s="107">
        <v>19</v>
      </c>
      <c r="E75" s="107">
        <v>19</v>
      </c>
      <c r="F75" s="107">
        <v>29</v>
      </c>
      <c r="G75" s="107">
        <v>10</v>
      </c>
      <c r="H75" s="107">
        <v>37</v>
      </c>
      <c r="I75" s="107">
        <v>21</v>
      </c>
      <c r="J75" s="107">
        <v>27</v>
      </c>
      <c r="K75" s="107">
        <v>17</v>
      </c>
      <c r="L75" s="107" t="s">
        <v>488</v>
      </c>
      <c r="M75" s="107" t="s">
        <v>488</v>
      </c>
      <c r="N75" s="107">
        <v>206</v>
      </c>
      <c r="O75" s="107">
        <v>2775</v>
      </c>
      <c r="P75" s="107">
        <v>798</v>
      </c>
      <c r="Q75" s="107">
        <f t="shared" si="3"/>
        <v>7.423423423423424</v>
      </c>
      <c r="R75" s="107">
        <f t="shared" si="2"/>
        <v>17.669172932330827</v>
      </c>
    </row>
    <row r="76" spans="1:18" ht="12.75" customHeight="1">
      <c r="A76" s="178" t="s">
        <v>458</v>
      </c>
      <c r="B76" s="107">
        <v>12</v>
      </c>
      <c r="C76" s="107">
        <v>5</v>
      </c>
      <c r="D76" s="107">
        <v>7</v>
      </c>
      <c r="E76" s="107">
        <v>10</v>
      </c>
      <c r="F76" s="107">
        <v>21</v>
      </c>
      <c r="G76" s="107">
        <v>10</v>
      </c>
      <c r="H76" s="107">
        <v>41</v>
      </c>
      <c r="I76" s="107">
        <v>11</v>
      </c>
      <c r="J76" s="107">
        <v>32</v>
      </c>
      <c r="K76" s="107">
        <v>17</v>
      </c>
      <c r="L76" s="107" t="s">
        <v>488</v>
      </c>
      <c r="M76" s="107" t="s">
        <v>488</v>
      </c>
      <c r="N76" s="107">
        <v>179</v>
      </c>
      <c r="O76" s="107">
        <v>4676</v>
      </c>
      <c r="P76" s="107">
        <v>1455</v>
      </c>
      <c r="Q76" s="107">
        <f t="shared" si="3"/>
        <v>3.8280581693755344</v>
      </c>
      <c r="R76" s="107">
        <f t="shared" si="2"/>
        <v>9.072164948453608</v>
      </c>
    </row>
    <row r="77" spans="1:18" ht="12.75" customHeight="1">
      <c r="A77" s="178" t="s">
        <v>180</v>
      </c>
      <c r="B77" s="107">
        <v>12</v>
      </c>
      <c r="C77" s="107">
        <v>11</v>
      </c>
      <c r="D77" s="107">
        <v>11</v>
      </c>
      <c r="E77" s="107">
        <v>8</v>
      </c>
      <c r="F77" s="107">
        <v>17</v>
      </c>
      <c r="G77" s="107">
        <v>16</v>
      </c>
      <c r="H77" s="107">
        <v>23</v>
      </c>
      <c r="I77" s="107">
        <v>15</v>
      </c>
      <c r="J77" s="107">
        <v>23</v>
      </c>
      <c r="K77" s="107">
        <v>10</v>
      </c>
      <c r="L77" s="107">
        <v>11</v>
      </c>
      <c r="M77" s="107">
        <v>4</v>
      </c>
      <c r="N77" s="107">
        <v>161</v>
      </c>
      <c r="O77" s="107">
        <v>2912</v>
      </c>
      <c r="P77" s="107">
        <v>753</v>
      </c>
      <c r="Q77" s="107">
        <f t="shared" si="3"/>
        <v>5.5288461538461533</v>
      </c>
      <c r="R77" s="107">
        <f t="shared" si="2"/>
        <v>15.803452855245684</v>
      </c>
    </row>
    <row r="78" spans="1:18" ht="12.75" customHeight="1">
      <c r="A78" s="178" t="s">
        <v>181</v>
      </c>
      <c r="B78" s="107">
        <v>29</v>
      </c>
      <c r="C78" s="107">
        <v>21</v>
      </c>
      <c r="D78" s="107">
        <v>32</v>
      </c>
      <c r="E78" s="107">
        <v>20</v>
      </c>
      <c r="F78" s="107">
        <v>48</v>
      </c>
      <c r="G78" s="107">
        <v>22</v>
      </c>
      <c r="H78" s="107">
        <v>79</v>
      </c>
      <c r="I78" s="107">
        <v>33</v>
      </c>
      <c r="J78" s="107">
        <v>66</v>
      </c>
      <c r="K78" s="107">
        <v>31</v>
      </c>
      <c r="L78" s="107">
        <v>19</v>
      </c>
      <c r="M78" s="107">
        <v>12</v>
      </c>
      <c r="N78" s="107">
        <v>412</v>
      </c>
      <c r="O78" s="107">
        <v>6701</v>
      </c>
      <c r="P78" s="107">
        <v>1912</v>
      </c>
      <c r="Q78" s="107">
        <f t="shared" si="3"/>
        <v>6.1483360692433964</v>
      </c>
      <c r="R78" s="107">
        <f t="shared" si="2"/>
        <v>16.21338912133891</v>
      </c>
    </row>
    <row r="79" spans="1:18" ht="12.75" customHeight="1">
      <c r="A79" s="178" t="s">
        <v>182</v>
      </c>
      <c r="B79" s="107">
        <v>27</v>
      </c>
      <c r="C79" s="107">
        <v>22</v>
      </c>
      <c r="D79" s="107">
        <v>47</v>
      </c>
      <c r="E79" s="107">
        <v>31</v>
      </c>
      <c r="F79" s="107">
        <v>62</v>
      </c>
      <c r="G79" s="107">
        <v>35</v>
      </c>
      <c r="H79" s="107">
        <v>78</v>
      </c>
      <c r="I79" s="107">
        <v>38</v>
      </c>
      <c r="J79" s="107">
        <v>54</v>
      </c>
      <c r="K79" s="107">
        <v>22</v>
      </c>
      <c r="L79" s="107">
        <v>24</v>
      </c>
      <c r="M79" s="107">
        <v>10</v>
      </c>
      <c r="N79" s="107">
        <v>450</v>
      </c>
      <c r="O79" s="107">
        <v>7489</v>
      </c>
      <c r="P79" s="107">
        <v>2105</v>
      </c>
      <c r="Q79" s="107">
        <f t="shared" si="3"/>
        <v>6.0088129256242491</v>
      </c>
      <c r="R79" s="107">
        <f t="shared" si="2"/>
        <v>15.344418052256531</v>
      </c>
    </row>
    <row r="80" spans="1:18" ht="14.25" customHeight="1">
      <c r="A80" s="176" t="s">
        <v>183</v>
      </c>
      <c r="B80" s="177">
        <v>247</v>
      </c>
      <c r="C80" s="177">
        <v>217</v>
      </c>
      <c r="D80" s="177">
        <v>293</v>
      </c>
      <c r="E80" s="177">
        <v>216</v>
      </c>
      <c r="F80" s="177">
        <v>507</v>
      </c>
      <c r="G80" s="177">
        <v>256</v>
      </c>
      <c r="H80" s="177">
        <v>721</v>
      </c>
      <c r="I80" s="177">
        <v>339</v>
      </c>
      <c r="J80" s="177">
        <v>571</v>
      </c>
      <c r="K80" s="177">
        <v>211</v>
      </c>
      <c r="L80" s="177">
        <v>182</v>
      </c>
      <c r="M80" s="177">
        <v>56</v>
      </c>
      <c r="N80" s="177">
        <v>3816</v>
      </c>
      <c r="O80" s="177">
        <v>43351</v>
      </c>
      <c r="P80" s="177">
        <v>12177</v>
      </c>
      <c r="Q80" s="177">
        <f t="shared" si="3"/>
        <v>8.8025651080713256</v>
      </c>
      <c r="R80" s="177">
        <f t="shared" si="2"/>
        <v>23.347294079001397</v>
      </c>
    </row>
    <row r="81" spans="1:18" ht="12.75" customHeight="1">
      <c r="A81" s="178" t="s">
        <v>184</v>
      </c>
      <c r="B81" s="107">
        <v>14</v>
      </c>
      <c r="C81" s="107">
        <v>19</v>
      </c>
      <c r="D81" s="107">
        <v>20</v>
      </c>
      <c r="E81" s="107">
        <v>19</v>
      </c>
      <c r="F81" s="107">
        <v>26</v>
      </c>
      <c r="G81" s="107">
        <v>16</v>
      </c>
      <c r="H81" s="107">
        <v>63</v>
      </c>
      <c r="I81" s="107">
        <v>25</v>
      </c>
      <c r="J81" s="107">
        <v>42</v>
      </c>
      <c r="K81" s="107">
        <v>17</v>
      </c>
      <c r="L81" s="107" t="s">
        <v>488</v>
      </c>
      <c r="M81" s="107" t="s">
        <v>488</v>
      </c>
      <c r="N81" s="107">
        <v>278</v>
      </c>
      <c r="O81" s="107">
        <v>4546</v>
      </c>
      <c r="P81" s="107">
        <v>1268</v>
      </c>
      <c r="Q81" s="107">
        <f t="shared" si="3"/>
        <v>6.1152661680598328</v>
      </c>
      <c r="R81" s="107">
        <f t="shared" si="2"/>
        <v>14.905362776025235</v>
      </c>
    </row>
    <row r="82" spans="1:18" ht="12.75" customHeight="1">
      <c r="A82" s="178" t="s">
        <v>185</v>
      </c>
      <c r="B82" s="107">
        <v>11</v>
      </c>
      <c r="C82" s="107">
        <v>12</v>
      </c>
      <c r="D82" s="107">
        <v>16</v>
      </c>
      <c r="E82" s="107">
        <v>9</v>
      </c>
      <c r="F82" s="107">
        <v>29</v>
      </c>
      <c r="G82" s="107">
        <v>9</v>
      </c>
      <c r="H82" s="107">
        <v>24</v>
      </c>
      <c r="I82" s="107">
        <v>12</v>
      </c>
      <c r="J82" s="107">
        <v>23</v>
      </c>
      <c r="K82" s="107">
        <v>12</v>
      </c>
      <c r="L82" s="107" t="s">
        <v>488</v>
      </c>
      <c r="M82" s="107" t="s">
        <v>488</v>
      </c>
      <c r="N82" s="107">
        <v>169</v>
      </c>
      <c r="O82" s="107">
        <v>2043</v>
      </c>
      <c r="P82" s="107">
        <v>532</v>
      </c>
      <c r="Q82" s="107">
        <f t="shared" si="3"/>
        <v>8.2721488007831621</v>
      </c>
      <c r="R82" s="107">
        <f t="shared" si="2"/>
        <v>20.488721804511279</v>
      </c>
    </row>
    <row r="83" spans="1:18" ht="12.75" customHeight="1">
      <c r="A83" s="178" t="s">
        <v>186</v>
      </c>
      <c r="B83" s="107">
        <v>33</v>
      </c>
      <c r="C83" s="107">
        <v>27</v>
      </c>
      <c r="D83" s="107">
        <v>33</v>
      </c>
      <c r="E83" s="107">
        <v>21</v>
      </c>
      <c r="F83" s="107">
        <v>52</v>
      </c>
      <c r="G83" s="107">
        <v>41</v>
      </c>
      <c r="H83" s="107">
        <v>76</v>
      </c>
      <c r="I83" s="107">
        <v>40</v>
      </c>
      <c r="J83" s="107">
        <v>78</v>
      </c>
      <c r="K83" s="107">
        <v>21</v>
      </c>
      <c r="L83" s="107">
        <v>20</v>
      </c>
      <c r="M83" s="107">
        <v>6</v>
      </c>
      <c r="N83" s="107">
        <v>448</v>
      </c>
      <c r="O83" s="107">
        <v>6783</v>
      </c>
      <c r="P83" s="107">
        <v>1968</v>
      </c>
      <c r="Q83" s="107">
        <f t="shared" si="3"/>
        <v>6.6047471620227034</v>
      </c>
      <c r="R83" s="107">
        <f t="shared" si="2"/>
        <v>16.971544715447155</v>
      </c>
    </row>
    <row r="84" spans="1:18" ht="12.75" customHeight="1">
      <c r="A84" s="178" t="s">
        <v>187</v>
      </c>
      <c r="B84" s="107">
        <v>14</v>
      </c>
      <c r="C84" s="107">
        <v>11</v>
      </c>
      <c r="D84" s="107">
        <v>15</v>
      </c>
      <c r="E84" s="107">
        <v>15</v>
      </c>
      <c r="F84" s="107">
        <v>29</v>
      </c>
      <c r="G84" s="107">
        <v>21</v>
      </c>
      <c r="H84" s="107">
        <v>46</v>
      </c>
      <c r="I84" s="107">
        <v>22</v>
      </c>
      <c r="J84" s="107">
        <v>28</v>
      </c>
      <c r="K84" s="107">
        <v>11</v>
      </c>
      <c r="L84" s="107">
        <v>15</v>
      </c>
      <c r="M84" s="107">
        <v>4</v>
      </c>
      <c r="N84" s="107">
        <v>231</v>
      </c>
      <c r="O84" s="107">
        <v>2622</v>
      </c>
      <c r="P84" s="107">
        <v>755</v>
      </c>
      <c r="Q84" s="107">
        <f t="shared" si="3"/>
        <v>8.8100686498855829</v>
      </c>
      <c r="R84" s="107">
        <f t="shared" si="2"/>
        <v>23.311258278145697</v>
      </c>
    </row>
    <row r="85" spans="1:18" ht="12.75" customHeight="1">
      <c r="A85" s="178" t="s">
        <v>188</v>
      </c>
      <c r="B85" s="107">
        <v>27</v>
      </c>
      <c r="C85" s="107">
        <v>30</v>
      </c>
      <c r="D85" s="107">
        <v>38</v>
      </c>
      <c r="E85" s="107">
        <v>24</v>
      </c>
      <c r="F85" s="107">
        <v>52</v>
      </c>
      <c r="G85" s="107">
        <v>31</v>
      </c>
      <c r="H85" s="107">
        <v>90</v>
      </c>
      <c r="I85" s="107">
        <v>51</v>
      </c>
      <c r="J85" s="107">
        <v>62</v>
      </c>
      <c r="K85" s="107">
        <v>28</v>
      </c>
      <c r="L85" s="107">
        <v>16</v>
      </c>
      <c r="M85" s="107">
        <v>9</v>
      </c>
      <c r="N85" s="107">
        <v>458</v>
      </c>
      <c r="O85" s="107">
        <v>3498</v>
      </c>
      <c r="P85" s="107">
        <v>1053</v>
      </c>
      <c r="Q85" s="107">
        <f t="shared" si="3"/>
        <v>13.093196112064037</v>
      </c>
      <c r="R85" s="107">
        <f t="shared" si="2"/>
        <v>32.193732193732195</v>
      </c>
    </row>
    <row r="86" spans="1:18" ht="12.75" customHeight="1">
      <c r="A86" s="178" t="s">
        <v>189</v>
      </c>
      <c r="B86" s="107">
        <v>15</v>
      </c>
      <c r="C86" s="107">
        <v>9</v>
      </c>
      <c r="D86" s="107">
        <v>13</v>
      </c>
      <c r="E86" s="107">
        <v>12</v>
      </c>
      <c r="F86" s="107">
        <v>17</v>
      </c>
      <c r="G86" s="107">
        <v>7</v>
      </c>
      <c r="H86" s="107">
        <v>24</v>
      </c>
      <c r="I86" s="107">
        <v>16</v>
      </c>
      <c r="J86" s="107">
        <v>29</v>
      </c>
      <c r="K86" s="107">
        <v>14</v>
      </c>
      <c r="L86" s="107">
        <v>4</v>
      </c>
      <c r="M86" s="107">
        <v>4</v>
      </c>
      <c r="N86" s="107">
        <v>164</v>
      </c>
      <c r="O86" s="107">
        <v>2324</v>
      </c>
      <c r="P86" s="107">
        <v>662</v>
      </c>
      <c r="Q86" s="107">
        <f t="shared" si="3"/>
        <v>7.056798623063683</v>
      </c>
      <c r="R86" s="107">
        <f t="shared" si="2"/>
        <v>17.371601208459214</v>
      </c>
    </row>
    <row r="87" spans="1:18" ht="12.75" customHeight="1">
      <c r="A87" s="178" t="s">
        <v>190</v>
      </c>
      <c r="B87" s="107">
        <v>117</v>
      </c>
      <c r="C87" s="107">
        <v>96</v>
      </c>
      <c r="D87" s="107">
        <v>143</v>
      </c>
      <c r="E87" s="107">
        <v>103</v>
      </c>
      <c r="F87" s="107">
        <v>270</v>
      </c>
      <c r="G87" s="107">
        <v>117</v>
      </c>
      <c r="H87" s="107">
        <v>345</v>
      </c>
      <c r="I87" s="107">
        <v>148</v>
      </c>
      <c r="J87" s="107">
        <v>277</v>
      </c>
      <c r="K87" s="107">
        <v>91</v>
      </c>
      <c r="L87" s="107">
        <v>87</v>
      </c>
      <c r="M87" s="107">
        <v>25</v>
      </c>
      <c r="N87" s="107">
        <v>1819</v>
      </c>
      <c r="O87" s="107">
        <v>17945</v>
      </c>
      <c r="P87" s="107">
        <v>4894</v>
      </c>
      <c r="Q87" s="107">
        <f t="shared" si="3"/>
        <v>10.136528280858178</v>
      </c>
      <c r="R87" s="107">
        <f t="shared" ref="R87:R150" si="4">100*(SUM(F87:M87)/P87)</f>
        <v>27.789129546383329</v>
      </c>
    </row>
    <row r="88" spans="1:18" ht="12.75" customHeight="1">
      <c r="A88" s="178" t="s">
        <v>191</v>
      </c>
      <c r="B88" s="107">
        <v>16</v>
      </c>
      <c r="C88" s="107">
        <v>13</v>
      </c>
      <c r="D88" s="107">
        <v>15</v>
      </c>
      <c r="E88" s="107">
        <v>13</v>
      </c>
      <c r="F88" s="107">
        <v>32</v>
      </c>
      <c r="G88" s="107">
        <v>14</v>
      </c>
      <c r="H88" s="107">
        <v>53</v>
      </c>
      <c r="I88" s="107">
        <v>25</v>
      </c>
      <c r="J88" s="107">
        <v>32</v>
      </c>
      <c r="K88" s="107">
        <v>17</v>
      </c>
      <c r="L88" s="107">
        <v>13</v>
      </c>
      <c r="M88" s="107">
        <v>6</v>
      </c>
      <c r="N88" s="107">
        <v>249</v>
      </c>
      <c r="O88" s="107">
        <v>3590</v>
      </c>
      <c r="P88" s="107">
        <v>1045</v>
      </c>
      <c r="Q88" s="107">
        <f t="shared" si="3"/>
        <v>6.9359331476323121</v>
      </c>
      <c r="R88" s="107">
        <f t="shared" si="4"/>
        <v>18.373205741626794</v>
      </c>
    </row>
    <row r="89" spans="1:18" ht="14.25" customHeight="1">
      <c r="A89" s="176" t="s">
        <v>192</v>
      </c>
      <c r="B89" s="177">
        <v>367</v>
      </c>
      <c r="C89" s="177">
        <v>376</v>
      </c>
      <c r="D89" s="177">
        <v>498</v>
      </c>
      <c r="E89" s="177">
        <v>331</v>
      </c>
      <c r="F89" s="177">
        <v>795</v>
      </c>
      <c r="G89" s="177">
        <v>444</v>
      </c>
      <c r="H89" s="177">
        <v>1039</v>
      </c>
      <c r="I89" s="177">
        <v>496</v>
      </c>
      <c r="J89" s="177">
        <v>755</v>
      </c>
      <c r="K89" s="177">
        <v>299</v>
      </c>
      <c r="L89" s="177">
        <v>235</v>
      </c>
      <c r="M89" s="177">
        <v>82</v>
      </c>
      <c r="N89" s="177">
        <v>5717</v>
      </c>
      <c r="O89" s="177">
        <v>62646</v>
      </c>
      <c r="P89" s="177">
        <v>17108</v>
      </c>
      <c r="Q89" s="177">
        <f t="shared" si="3"/>
        <v>9.1258819397886537</v>
      </c>
      <c r="R89" s="177">
        <f t="shared" si="4"/>
        <v>24.228431143324762</v>
      </c>
    </row>
    <row r="90" spans="1:18" ht="12.75" customHeight="1">
      <c r="A90" s="178" t="s">
        <v>193</v>
      </c>
      <c r="B90" s="107">
        <v>17</v>
      </c>
      <c r="C90" s="107">
        <v>20</v>
      </c>
      <c r="D90" s="107">
        <v>15</v>
      </c>
      <c r="E90" s="107">
        <v>14</v>
      </c>
      <c r="F90" s="107">
        <v>27</v>
      </c>
      <c r="G90" s="107">
        <v>15</v>
      </c>
      <c r="H90" s="107">
        <v>40</v>
      </c>
      <c r="I90" s="107">
        <v>14</v>
      </c>
      <c r="J90" s="107">
        <v>31</v>
      </c>
      <c r="K90" s="107">
        <v>14</v>
      </c>
      <c r="L90" s="107">
        <v>10</v>
      </c>
      <c r="M90" s="107">
        <v>4</v>
      </c>
      <c r="N90" s="107">
        <v>221</v>
      </c>
      <c r="O90" s="107">
        <v>3994</v>
      </c>
      <c r="P90" s="107">
        <v>1011</v>
      </c>
      <c r="Q90" s="107">
        <f t="shared" si="3"/>
        <v>5.5332999499248876</v>
      </c>
      <c r="R90" s="107">
        <f t="shared" si="4"/>
        <v>15.331355093966369</v>
      </c>
    </row>
    <row r="91" spans="1:18" ht="12.75" customHeight="1">
      <c r="A91" s="178" t="s">
        <v>194</v>
      </c>
      <c r="B91" s="107">
        <v>9</v>
      </c>
      <c r="C91" s="107">
        <v>11</v>
      </c>
      <c r="D91" s="107">
        <v>10</v>
      </c>
      <c r="E91" s="107">
        <v>5</v>
      </c>
      <c r="F91" s="107">
        <v>15</v>
      </c>
      <c r="G91" s="107">
        <v>15</v>
      </c>
      <c r="H91" s="107">
        <v>37</v>
      </c>
      <c r="I91" s="107">
        <v>16</v>
      </c>
      <c r="J91" s="107">
        <v>21</v>
      </c>
      <c r="K91" s="107">
        <v>9</v>
      </c>
      <c r="L91" s="107">
        <v>12</v>
      </c>
      <c r="M91" s="107">
        <v>6</v>
      </c>
      <c r="N91" s="107">
        <v>166</v>
      </c>
      <c r="O91" s="107">
        <v>2567</v>
      </c>
      <c r="P91" s="107">
        <v>753</v>
      </c>
      <c r="Q91" s="107">
        <f t="shared" si="3"/>
        <v>6.466692637319829</v>
      </c>
      <c r="R91" s="107">
        <f t="shared" si="4"/>
        <v>17.397078353253654</v>
      </c>
    </row>
    <row r="92" spans="1:18" ht="12.75" customHeight="1">
      <c r="A92" s="178" t="s">
        <v>195</v>
      </c>
      <c r="B92" s="107">
        <v>28</v>
      </c>
      <c r="C92" s="107">
        <v>18</v>
      </c>
      <c r="D92" s="107">
        <v>34</v>
      </c>
      <c r="E92" s="107">
        <v>19</v>
      </c>
      <c r="F92" s="107">
        <v>61</v>
      </c>
      <c r="G92" s="107">
        <v>24</v>
      </c>
      <c r="H92" s="107">
        <v>78</v>
      </c>
      <c r="I92" s="107">
        <v>36</v>
      </c>
      <c r="J92" s="107">
        <v>54</v>
      </c>
      <c r="K92" s="107">
        <v>26</v>
      </c>
      <c r="L92" s="107">
        <v>11</v>
      </c>
      <c r="M92" s="107">
        <v>7</v>
      </c>
      <c r="N92" s="107">
        <v>396</v>
      </c>
      <c r="O92" s="107">
        <v>3843</v>
      </c>
      <c r="P92" s="107">
        <v>1114</v>
      </c>
      <c r="Q92" s="107">
        <f t="shared" si="3"/>
        <v>10.304449648711945</v>
      </c>
      <c r="R92" s="107">
        <f t="shared" si="4"/>
        <v>26.660682226211851</v>
      </c>
    </row>
    <row r="93" spans="1:18" ht="12.75" customHeight="1">
      <c r="A93" s="178" t="s">
        <v>459</v>
      </c>
      <c r="B93" s="107">
        <v>9</v>
      </c>
      <c r="C93" s="107">
        <v>26</v>
      </c>
      <c r="D93" s="107">
        <v>19</v>
      </c>
      <c r="E93" s="107">
        <v>9</v>
      </c>
      <c r="F93" s="107">
        <v>22</v>
      </c>
      <c r="G93" s="107">
        <v>17</v>
      </c>
      <c r="H93" s="107">
        <v>27</v>
      </c>
      <c r="I93" s="107">
        <v>19</v>
      </c>
      <c r="J93" s="107">
        <v>14</v>
      </c>
      <c r="K93" s="107">
        <v>9</v>
      </c>
      <c r="L93" s="107" t="s">
        <v>488</v>
      </c>
      <c r="M93" s="107" t="s">
        <v>488</v>
      </c>
      <c r="N93" s="107">
        <v>181</v>
      </c>
      <c r="O93" s="107">
        <v>1554</v>
      </c>
      <c r="P93" s="107">
        <v>403</v>
      </c>
      <c r="Q93" s="107">
        <f t="shared" si="3"/>
        <v>11.647361647361647</v>
      </c>
      <c r="R93" s="107">
        <f t="shared" si="4"/>
        <v>26.799007444168733</v>
      </c>
    </row>
    <row r="94" spans="1:18" ht="12.75" customHeight="1">
      <c r="A94" s="178" t="s">
        <v>196</v>
      </c>
      <c r="B94" s="107">
        <v>111</v>
      </c>
      <c r="C94" s="107">
        <v>95</v>
      </c>
      <c r="D94" s="107">
        <v>171</v>
      </c>
      <c r="E94" s="107">
        <v>104</v>
      </c>
      <c r="F94" s="107">
        <v>279</v>
      </c>
      <c r="G94" s="107">
        <v>147</v>
      </c>
      <c r="H94" s="107">
        <v>349</v>
      </c>
      <c r="I94" s="107">
        <v>148</v>
      </c>
      <c r="J94" s="107">
        <v>249</v>
      </c>
      <c r="K94" s="107">
        <v>73</v>
      </c>
      <c r="L94" s="107">
        <v>63</v>
      </c>
      <c r="M94" s="107">
        <v>24</v>
      </c>
      <c r="N94" s="107">
        <v>1813</v>
      </c>
      <c r="O94" s="107">
        <v>14275</v>
      </c>
      <c r="P94" s="107">
        <v>3909</v>
      </c>
      <c r="Q94" s="107">
        <f t="shared" si="3"/>
        <v>12.700525394045533</v>
      </c>
      <c r="R94" s="107">
        <f t="shared" si="4"/>
        <v>34.075211051419799</v>
      </c>
    </row>
    <row r="95" spans="1:18" ht="12.75" customHeight="1">
      <c r="A95" s="178" t="s">
        <v>197</v>
      </c>
      <c r="B95" s="107">
        <v>6</v>
      </c>
      <c r="C95" s="107">
        <v>23</v>
      </c>
      <c r="D95" s="107">
        <v>19</v>
      </c>
      <c r="E95" s="107">
        <v>16</v>
      </c>
      <c r="F95" s="107">
        <v>27</v>
      </c>
      <c r="G95" s="107">
        <v>11</v>
      </c>
      <c r="H95" s="107">
        <v>44</v>
      </c>
      <c r="I95" s="107">
        <v>17</v>
      </c>
      <c r="J95" s="107">
        <v>30</v>
      </c>
      <c r="K95" s="107">
        <v>14</v>
      </c>
      <c r="L95" s="107" t="s">
        <v>488</v>
      </c>
      <c r="M95" s="107" t="s">
        <v>488</v>
      </c>
      <c r="N95" s="107">
        <v>217</v>
      </c>
      <c r="O95" s="107">
        <v>3506</v>
      </c>
      <c r="P95" s="107">
        <v>942</v>
      </c>
      <c r="Q95" s="107">
        <f t="shared" si="3"/>
        <v>6.189389617798061</v>
      </c>
      <c r="R95" s="107">
        <f t="shared" si="4"/>
        <v>15.180467091295116</v>
      </c>
    </row>
    <row r="96" spans="1:18" ht="12.75" customHeight="1">
      <c r="A96" s="178" t="s">
        <v>198</v>
      </c>
      <c r="B96" s="107">
        <v>26</v>
      </c>
      <c r="C96" s="107">
        <v>14</v>
      </c>
      <c r="D96" s="107">
        <v>29</v>
      </c>
      <c r="E96" s="107">
        <v>12</v>
      </c>
      <c r="F96" s="107">
        <v>50</v>
      </c>
      <c r="G96" s="107">
        <v>23</v>
      </c>
      <c r="H96" s="107">
        <v>54</v>
      </c>
      <c r="I96" s="107">
        <v>37</v>
      </c>
      <c r="J96" s="107">
        <v>26</v>
      </c>
      <c r="K96" s="107">
        <v>14</v>
      </c>
      <c r="L96" s="107" t="s">
        <v>488</v>
      </c>
      <c r="M96" s="107" t="s">
        <v>488</v>
      </c>
      <c r="N96" s="107">
        <v>293</v>
      </c>
      <c r="O96" s="107">
        <v>4270</v>
      </c>
      <c r="P96" s="107">
        <v>961</v>
      </c>
      <c r="Q96" s="107">
        <f t="shared" si="3"/>
        <v>6.8618266978922717</v>
      </c>
      <c r="R96" s="107">
        <f t="shared" si="4"/>
        <v>21.227887617065559</v>
      </c>
    </row>
    <row r="97" spans="1:18" ht="12.75" customHeight="1">
      <c r="A97" s="178" t="s">
        <v>199</v>
      </c>
      <c r="B97" s="107">
        <v>34</v>
      </c>
      <c r="C97" s="107">
        <v>46</v>
      </c>
      <c r="D97" s="107">
        <v>50</v>
      </c>
      <c r="E97" s="107">
        <v>40</v>
      </c>
      <c r="F97" s="107">
        <v>64</v>
      </c>
      <c r="G97" s="107">
        <v>48</v>
      </c>
      <c r="H97" s="107">
        <v>80</v>
      </c>
      <c r="I97" s="107">
        <v>51</v>
      </c>
      <c r="J97" s="107">
        <v>55</v>
      </c>
      <c r="K97" s="107">
        <v>30</v>
      </c>
      <c r="L97" s="107">
        <v>23</v>
      </c>
      <c r="M97" s="107">
        <v>4</v>
      </c>
      <c r="N97" s="107">
        <v>525</v>
      </c>
      <c r="O97" s="107">
        <v>5135</v>
      </c>
      <c r="P97" s="107">
        <v>1550</v>
      </c>
      <c r="Q97" s="107">
        <f t="shared" si="3"/>
        <v>10.223953261927946</v>
      </c>
      <c r="R97" s="107">
        <f t="shared" si="4"/>
        <v>22.903225806451612</v>
      </c>
    </row>
    <row r="98" spans="1:18" ht="12.75" customHeight="1">
      <c r="A98" s="178" t="s">
        <v>200</v>
      </c>
      <c r="B98" s="107">
        <v>31</v>
      </c>
      <c r="C98" s="107">
        <v>44</v>
      </c>
      <c r="D98" s="107">
        <v>49</v>
      </c>
      <c r="E98" s="107">
        <v>29</v>
      </c>
      <c r="F98" s="107">
        <v>74</v>
      </c>
      <c r="G98" s="107">
        <v>32</v>
      </c>
      <c r="H98" s="107">
        <v>103</v>
      </c>
      <c r="I98" s="107">
        <v>50</v>
      </c>
      <c r="J98" s="107">
        <v>69</v>
      </c>
      <c r="K98" s="107">
        <v>32</v>
      </c>
      <c r="L98" s="107">
        <v>12</v>
      </c>
      <c r="M98" s="107">
        <v>10</v>
      </c>
      <c r="N98" s="107">
        <v>535</v>
      </c>
      <c r="O98" s="107">
        <v>6739</v>
      </c>
      <c r="P98" s="107">
        <v>1849</v>
      </c>
      <c r="Q98" s="107">
        <f t="shared" si="3"/>
        <v>7.9388633328387002</v>
      </c>
      <c r="R98" s="107">
        <f t="shared" si="4"/>
        <v>20.659816116819901</v>
      </c>
    </row>
    <row r="99" spans="1:18" ht="12.75" customHeight="1">
      <c r="A99" s="178" t="s">
        <v>474</v>
      </c>
      <c r="B99" s="107">
        <v>16</v>
      </c>
      <c r="C99" s="107">
        <v>11</v>
      </c>
      <c r="D99" s="107">
        <v>10</v>
      </c>
      <c r="E99" s="107">
        <v>9</v>
      </c>
      <c r="F99" s="107">
        <v>18</v>
      </c>
      <c r="G99" s="107">
        <v>19</v>
      </c>
      <c r="H99" s="107">
        <v>23</v>
      </c>
      <c r="I99" s="107">
        <v>12</v>
      </c>
      <c r="J99" s="107">
        <v>19</v>
      </c>
      <c r="K99" s="107">
        <v>8</v>
      </c>
      <c r="L99" s="107" t="s">
        <v>488</v>
      </c>
      <c r="M99" s="107" t="s">
        <v>488</v>
      </c>
      <c r="N99" s="107">
        <v>159</v>
      </c>
      <c r="O99" s="107">
        <v>2045</v>
      </c>
      <c r="P99" s="107">
        <v>521</v>
      </c>
      <c r="Q99" s="107">
        <f t="shared" si="3"/>
        <v>7.7750611246943766</v>
      </c>
      <c r="R99" s="107">
        <f t="shared" si="4"/>
        <v>19.001919385796544</v>
      </c>
    </row>
    <row r="100" spans="1:18" ht="12.75" customHeight="1">
      <c r="A100" s="178" t="s">
        <v>201</v>
      </c>
      <c r="B100" s="107">
        <v>39</v>
      </c>
      <c r="C100" s="107">
        <v>16</v>
      </c>
      <c r="D100" s="107">
        <v>38</v>
      </c>
      <c r="E100" s="107">
        <v>24</v>
      </c>
      <c r="F100" s="107">
        <v>72</v>
      </c>
      <c r="G100" s="107">
        <v>35</v>
      </c>
      <c r="H100" s="107">
        <v>88</v>
      </c>
      <c r="I100" s="107">
        <v>42</v>
      </c>
      <c r="J100" s="107">
        <v>83</v>
      </c>
      <c r="K100" s="107">
        <v>24</v>
      </c>
      <c r="L100" s="107">
        <v>25</v>
      </c>
      <c r="M100" s="107">
        <v>7</v>
      </c>
      <c r="N100" s="107">
        <v>493</v>
      </c>
      <c r="O100" s="107">
        <v>3997</v>
      </c>
      <c r="P100" s="107">
        <v>1158</v>
      </c>
      <c r="Q100" s="107">
        <f t="shared" si="3"/>
        <v>12.334250688016011</v>
      </c>
      <c r="R100" s="107">
        <f t="shared" si="4"/>
        <v>32.469775474956826</v>
      </c>
    </row>
    <row r="101" spans="1:18" ht="12.75" customHeight="1">
      <c r="A101" s="178" t="s">
        <v>202</v>
      </c>
      <c r="B101" s="107">
        <v>41</v>
      </c>
      <c r="C101" s="107">
        <v>52</v>
      </c>
      <c r="D101" s="107">
        <v>54</v>
      </c>
      <c r="E101" s="107">
        <v>50</v>
      </c>
      <c r="F101" s="107">
        <v>86</v>
      </c>
      <c r="G101" s="107">
        <v>58</v>
      </c>
      <c r="H101" s="107">
        <v>116</v>
      </c>
      <c r="I101" s="107">
        <v>54</v>
      </c>
      <c r="J101" s="107">
        <v>104</v>
      </c>
      <c r="K101" s="107">
        <v>46</v>
      </c>
      <c r="L101" s="107">
        <v>44</v>
      </c>
      <c r="M101" s="107">
        <v>13</v>
      </c>
      <c r="N101" s="107">
        <v>718</v>
      </c>
      <c r="O101" s="107">
        <v>10721</v>
      </c>
      <c r="P101" s="107">
        <v>2937</v>
      </c>
      <c r="Q101" s="107">
        <f t="shared" si="3"/>
        <v>6.6971364611510129</v>
      </c>
      <c r="R101" s="107">
        <f t="shared" si="4"/>
        <v>17.739189649302009</v>
      </c>
    </row>
    <row r="102" spans="1:18" ht="14.25" customHeight="1">
      <c r="A102" s="176" t="s">
        <v>203</v>
      </c>
      <c r="B102" s="177">
        <v>83</v>
      </c>
      <c r="C102" s="177">
        <v>80</v>
      </c>
      <c r="D102" s="177">
        <v>82</v>
      </c>
      <c r="E102" s="177">
        <v>70</v>
      </c>
      <c r="F102" s="177">
        <v>128</v>
      </c>
      <c r="G102" s="177">
        <v>85</v>
      </c>
      <c r="H102" s="177">
        <v>169</v>
      </c>
      <c r="I102" s="177">
        <v>80</v>
      </c>
      <c r="J102" s="177">
        <v>144</v>
      </c>
      <c r="K102" s="177">
        <v>46</v>
      </c>
      <c r="L102" s="177">
        <v>46</v>
      </c>
      <c r="M102" s="177">
        <v>14</v>
      </c>
      <c r="N102" s="177">
        <v>1027</v>
      </c>
      <c r="O102" s="177">
        <v>15788</v>
      </c>
      <c r="P102" s="177">
        <v>4024</v>
      </c>
      <c r="Q102" s="177">
        <f t="shared" si="3"/>
        <v>6.5049404611097037</v>
      </c>
      <c r="R102" s="177">
        <f t="shared" si="4"/>
        <v>17.693836978131213</v>
      </c>
    </row>
    <row r="103" spans="1:18" ht="12.75" customHeight="1">
      <c r="A103" s="178" t="s">
        <v>204</v>
      </c>
      <c r="B103" s="107">
        <v>83</v>
      </c>
      <c r="C103" s="107">
        <v>80</v>
      </c>
      <c r="D103" s="107">
        <v>82</v>
      </c>
      <c r="E103" s="107">
        <v>70</v>
      </c>
      <c r="F103" s="107">
        <v>128</v>
      </c>
      <c r="G103" s="107">
        <v>85</v>
      </c>
      <c r="H103" s="107">
        <v>169</v>
      </c>
      <c r="I103" s="107">
        <v>80</v>
      </c>
      <c r="J103" s="107">
        <v>144</v>
      </c>
      <c r="K103" s="107">
        <v>46</v>
      </c>
      <c r="L103" s="107">
        <v>46</v>
      </c>
      <c r="M103" s="107">
        <v>14</v>
      </c>
      <c r="N103" s="107">
        <v>1027</v>
      </c>
      <c r="O103" s="107">
        <v>15788</v>
      </c>
      <c r="P103" s="107">
        <v>4024</v>
      </c>
      <c r="Q103" s="107">
        <f t="shared" si="3"/>
        <v>6.5049404611097037</v>
      </c>
      <c r="R103" s="107">
        <f t="shared" si="4"/>
        <v>17.693836978131213</v>
      </c>
    </row>
    <row r="104" spans="1:18" ht="14.25" customHeight="1">
      <c r="A104" s="176" t="s">
        <v>205</v>
      </c>
      <c r="B104" s="177">
        <v>208</v>
      </c>
      <c r="C104" s="177">
        <v>189</v>
      </c>
      <c r="D104" s="177">
        <v>228</v>
      </c>
      <c r="E104" s="177">
        <v>169</v>
      </c>
      <c r="F104" s="177">
        <v>363</v>
      </c>
      <c r="G104" s="177">
        <v>213</v>
      </c>
      <c r="H104" s="177">
        <v>482</v>
      </c>
      <c r="I104" s="177">
        <v>244</v>
      </c>
      <c r="J104" s="177">
        <v>360</v>
      </c>
      <c r="K104" s="177">
        <v>147</v>
      </c>
      <c r="L104" s="177">
        <v>119</v>
      </c>
      <c r="M104" s="177">
        <v>47</v>
      </c>
      <c r="N104" s="177">
        <v>2769</v>
      </c>
      <c r="O104" s="177">
        <v>38488</v>
      </c>
      <c r="P104" s="177">
        <v>10991</v>
      </c>
      <c r="Q104" s="177">
        <f t="shared" si="3"/>
        <v>7.1944502182498438</v>
      </c>
      <c r="R104" s="177">
        <f t="shared" si="4"/>
        <v>17.969247566190518</v>
      </c>
    </row>
    <row r="105" spans="1:18" ht="12.75" customHeight="1">
      <c r="A105" s="178" t="s">
        <v>206</v>
      </c>
      <c r="B105" s="107">
        <v>48</v>
      </c>
      <c r="C105" s="107">
        <v>49</v>
      </c>
      <c r="D105" s="107">
        <v>50</v>
      </c>
      <c r="E105" s="107">
        <v>41</v>
      </c>
      <c r="F105" s="107">
        <v>64</v>
      </c>
      <c r="G105" s="107">
        <v>47</v>
      </c>
      <c r="H105" s="107">
        <v>99</v>
      </c>
      <c r="I105" s="107">
        <v>50</v>
      </c>
      <c r="J105" s="107">
        <v>76</v>
      </c>
      <c r="K105" s="107">
        <v>25</v>
      </c>
      <c r="L105" s="107">
        <v>19</v>
      </c>
      <c r="M105" s="107">
        <v>6</v>
      </c>
      <c r="N105" s="107">
        <v>574</v>
      </c>
      <c r="O105" s="107">
        <v>8141</v>
      </c>
      <c r="P105" s="107">
        <v>2373</v>
      </c>
      <c r="Q105" s="107">
        <f t="shared" si="3"/>
        <v>7.0507308684436802</v>
      </c>
      <c r="R105" s="107">
        <f t="shared" si="4"/>
        <v>16.266329540665826</v>
      </c>
    </row>
    <row r="106" spans="1:18" ht="12.75" customHeight="1">
      <c r="A106" s="178" t="s">
        <v>207</v>
      </c>
      <c r="B106" s="107">
        <v>77</v>
      </c>
      <c r="C106" s="107">
        <v>63</v>
      </c>
      <c r="D106" s="107">
        <v>86</v>
      </c>
      <c r="E106" s="107">
        <v>61</v>
      </c>
      <c r="F106" s="107">
        <v>123</v>
      </c>
      <c r="G106" s="107">
        <v>65</v>
      </c>
      <c r="H106" s="107">
        <v>186</v>
      </c>
      <c r="I106" s="107">
        <v>75</v>
      </c>
      <c r="J106" s="107">
        <v>139</v>
      </c>
      <c r="K106" s="107">
        <v>56</v>
      </c>
      <c r="L106" s="107">
        <v>51</v>
      </c>
      <c r="M106" s="107">
        <v>16</v>
      </c>
      <c r="N106" s="107">
        <v>998</v>
      </c>
      <c r="O106" s="107">
        <v>14825</v>
      </c>
      <c r="P106" s="107">
        <v>4113</v>
      </c>
      <c r="Q106" s="107">
        <f t="shared" si="3"/>
        <v>6.7318718381112985</v>
      </c>
      <c r="R106" s="107">
        <f t="shared" si="4"/>
        <v>17.286652078774615</v>
      </c>
    </row>
    <row r="107" spans="1:18" ht="12.75" customHeight="1">
      <c r="A107" s="178" t="s">
        <v>208</v>
      </c>
      <c r="B107" s="107">
        <v>17</v>
      </c>
      <c r="C107" s="107">
        <v>19</v>
      </c>
      <c r="D107" s="107">
        <v>25</v>
      </c>
      <c r="E107" s="107">
        <v>20</v>
      </c>
      <c r="F107" s="107">
        <v>56</v>
      </c>
      <c r="G107" s="107">
        <v>22</v>
      </c>
      <c r="H107" s="107">
        <v>44</v>
      </c>
      <c r="I107" s="107">
        <v>30</v>
      </c>
      <c r="J107" s="107">
        <v>32</v>
      </c>
      <c r="K107" s="107">
        <v>20</v>
      </c>
      <c r="L107" s="107">
        <v>9</v>
      </c>
      <c r="M107" s="107">
        <v>4</v>
      </c>
      <c r="N107" s="107">
        <v>298</v>
      </c>
      <c r="O107" s="107">
        <v>3533</v>
      </c>
      <c r="P107" s="107">
        <v>1117</v>
      </c>
      <c r="Q107" s="107">
        <f t="shared" si="3"/>
        <v>8.4347579960373622</v>
      </c>
      <c r="R107" s="107">
        <f t="shared" si="4"/>
        <v>19.427036705461056</v>
      </c>
    </row>
    <row r="108" spans="1:18" ht="12.75" customHeight="1">
      <c r="A108" s="178" t="s">
        <v>209</v>
      </c>
      <c r="B108" s="107">
        <v>51</v>
      </c>
      <c r="C108" s="107">
        <v>40</v>
      </c>
      <c r="D108" s="107">
        <v>40</v>
      </c>
      <c r="E108" s="107">
        <v>27</v>
      </c>
      <c r="F108" s="107">
        <v>70</v>
      </c>
      <c r="G108" s="107">
        <v>44</v>
      </c>
      <c r="H108" s="107">
        <v>98</v>
      </c>
      <c r="I108" s="107">
        <v>53</v>
      </c>
      <c r="J108" s="107">
        <v>78</v>
      </c>
      <c r="K108" s="107">
        <v>31</v>
      </c>
      <c r="L108" s="107">
        <v>23</v>
      </c>
      <c r="M108" s="107">
        <v>16</v>
      </c>
      <c r="N108" s="107">
        <v>571</v>
      </c>
      <c r="O108" s="107">
        <v>7344</v>
      </c>
      <c r="P108" s="107">
        <v>2134</v>
      </c>
      <c r="Q108" s="107">
        <f t="shared" si="3"/>
        <v>7.7750544662309364</v>
      </c>
      <c r="R108" s="107">
        <f t="shared" si="4"/>
        <v>19.353327085285848</v>
      </c>
    </row>
    <row r="109" spans="1:18" ht="12.75" customHeight="1">
      <c r="A109" s="178" t="s">
        <v>210</v>
      </c>
      <c r="B109" s="107">
        <v>15</v>
      </c>
      <c r="C109" s="107">
        <v>18</v>
      </c>
      <c r="D109" s="107">
        <v>27</v>
      </c>
      <c r="E109" s="107">
        <v>20</v>
      </c>
      <c r="F109" s="107">
        <v>50</v>
      </c>
      <c r="G109" s="107">
        <v>35</v>
      </c>
      <c r="H109" s="107">
        <v>55</v>
      </c>
      <c r="I109" s="107">
        <v>36</v>
      </c>
      <c r="J109" s="107">
        <v>35</v>
      </c>
      <c r="K109" s="107">
        <v>15</v>
      </c>
      <c r="L109" s="107">
        <v>17</v>
      </c>
      <c r="M109" s="107">
        <v>5</v>
      </c>
      <c r="N109" s="107">
        <v>328</v>
      </c>
      <c r="O109" s="107">
        <v>4645</v>
      </c>
      <c r="P109" s="107">
        <v>1254</v>
      </c>
      <c r="Q109" s="107">
        <f t="shared" si="3"/>
        <v>7.0613562970936492</v>
      </c>
      <c r="R109" s="107">
        <f t="shared" si="4"/>
        <v>19.776714513556616</v>
      </c>
    </row>
    <row r="110" spans="1:18" ht="14.25" customHeight="1">
      <c r="A110" s="176" t="s">
        <v>211</v>
      </c>
      <c r="B110" s="177">
        <v>1438</v>
      </c>
      <c r="C110" s="177">
        <v>1414</v>
      </c>
      <c r="D110" s="177">
        <v>1787</v>
      </c>
      <c r="E110" s="177">
        <v>1327</v>
      </c>
      <c r="F110" s="177">
        <v>2625</v>
      </c>
      <c r="G110" s="177">
        <v>1524</v>
      </c>
      <c r="H110" s="177">
        <v>3358</v>
      </c>
      <c r="I110" s="177">
        <v>1474</v>
      </c>
      <c r="J110" s="177">
        <v>2642</v>
      </c>
      <c r="K110" s="177">
        <v>1059</v>
      </c>
      <c r="L110" s="177">
        <v>955</v>
      </c>
      <c r="M110" s="177">
        <v>325</v>
      </c>
      <c r="N110" s="177">
        <v>19928</v>
      </c>
      <c r="O110" s="177">
        <v>275059</v>
      </c>
      <c r="P110" s="177">
        <v>73602</v>
      </c>
      <c r="Q110" s="177">
        <f t="shared" si="3"/>
        <v>7.2449910746421677</v>
      </c>
      <c r="R110" s="177">
        <f t="shared" si="4"/>
        <v>18.969593217575607</v>
      </c>
    </row>
    <row r="111" spans="1:18" ht="12.75" customHeight="1">
      <c r="A111" s="178" t="s">
        <v>212</v>
      </c>
      <c r="B111" s="107">
        <v>17</v>
      </c>
      <c r="C111" s="107">
        <v>18</v>
      </c>
      <c r="D111" s="107">
        <v>14</v>
      </c>
      <c r="E111" s="107">
        <v>20</v>
      </c>
      <c r="F111" s="107">
        <v>22</v>
      </c>
      <c r="G111" s="107">
        <v>17</v>
      </c>
      <c r="H111" s="107">
        <v>30</v>
      </c>
      <c r="I111" s="107">
        <v>21</v>
      </c>
      <c r="J111" s="107">
        <v>14</v>
      </c>
      <c r="K111" s="107">
        <v>4</v>
      </c>
      <c r="L111" s="107" t="s">
        <v>488</v>
      </c>
      <c r="M111" s="107" t="s">
        <v>488</v>
      </c>
      <c r="N111" s="107">
        <v>184</v>
      </c>
      <c r="O111" s="107">
        <v>2936</v>
      </c>
      <c r="P111" s="107">
        <v>693</v>
      </c>
      <c r="Q111" s="107">
        <f t="shared" si="3"/>
        <v>6.2670299727520433</v>
      </c>
      <c r="R111" s="107">
        <f t="shared" si="4"/>
        <v>15.584415584415584</v>
      </c>
    </row>
    <row r="112" spans="1:18" ht="12.75" customHeight="1">
      <c r="A112" s="178" t="s">
        <v>213</v>
      </c>
      <c r="B112" s="107">
        <v>11</v>
      </c>
      <c r="C112" s="107">
        <v>14</v>
      </c>
      <c r="D112" s="107">
        <v>16</v>
      </c>
      <c r="E112" s="107">
        <v>10</v>
      </c>
      <c r="F112" s="107">
        <v>23</v>
      </c>
      <c r="G112" s="107">
        <v>21</v>
      </c>
      <c r="H112" s="107">
        <v>27</v>
      </c>
      <c r="I112" s="107">
        <v>13</v>
      </c>
      <c r="J112" s="107">
        <v>20</v>
      </c>
      <c r="K112" s="107">
        <v>12</v>
      </c>
      <c r="L112" s="107" t="s">
        <v>488</v>
      </c>
      <c r="M112" s="107" t="s">
        <v>488</v>
      </c>
      <c r="N112" s="107">
        <v>181</v>
      </c>
      <c r="O112" s="107">
        <v>3176</v>
      </c>
      <c r="P112" s="107">
        <v>822</v>
      </c>
      <c r="Q112" s="107">
        <f t="shared" si="3"/>
        <v>5.6989924433249373</v>
      </c>
      <c r="R112" s="107">
        <f t="shared" si="4"/>
        <v>14.111922141119221</v>
      </c>
    </row>
    <row r="113" spans="1:18" ht="12.75" customHeight="1">
      <c r="A113" s="178" t="s">
        <v>214</v>
      </c>
      <c r="B113" s="107">
        <v>22</v>
      </c>
      <c r="C113" s="107">
        <v>11</v>
      </c>
      <c r="D113" s="107">
        <v>24</v>
      </c>
      <c r="E113" s="107">
        <v>17</v>
      </c>
      <c r="F113" s="107">
        <v>37</v>
      </c>
      <c r="G113" s="107">
        <v>14</v>
      </c>
      <c r="H113" s="107">
        <v>42</v>
      </c>
      <c r="I113" s="107">
        <v>29</v>
      </c>
      <c r="J113" s="107">
        <v>25</v>
      </c>
      <c r="K113" s="107">
        <v>11</v>
      </c>
      <c r="L113" s="107" t="s">
        <v>488</v>
      </c>
      <c r="M113" s="107" t="s">
        <v>488</v>
      </c>
      <c r="N113" s="107">
        <v>242</v>
      </c>
      <c r="O113" s="107">
        <v>3354</v>
      </c>
      <c r="P113" s="107">
        <v>903</v>
      </c>
      <c r="Q113" s="107">
        <f t="shared" si="3"/>
        <v>7.2152653548002395</v>
      </c>
      <c r="R113" s="107">
        <f t="shared" si="4"/>
        <v>17.497231450719823</v>
      </c>
    </row>
    <row r="114" spans="1:18" ht="12.75" customHeight="1">
      <c r="A114" s="178" t="s">
        <v>215</v>
      </c>
      <c r="B114" s="107">
        <v>14</v>
      </c>
      <c r="C114" s="107">
        <v>21</v>
      </c>
      <c r="D114" s="107">
        <v>17</v>
      </c>
      <c r="E114" s="107">
        <v>15</v>
      </c>
      <c r="F114" s="107">
        <v>29</v>
      </c>
      <c r="G114" s="107">
        <v>16</v>
      </c>
      <c r="H114" s="107">
        <v>52</v>
      </c>
      <c r="I114" s="107">
        <v>25</v>
      </c>
      <c r="J114" s="107">
        <v>37</v>
      </c>
      <c r="K114" s="107">
        <v>24</v>
      </c>
      <c r="L114" s="107">
        <v>17</v>
      </c>
      <c r="M114" s="107">
        <v>7</v>
      </c>
      <c r="N114" s="107">
        <v>274</v>
      </c>
      <c r="O114" s="107">
        <v>4818</v>
      </c>
      <c r="P114" s="107">
        <v>1312</v>
      </c>
      <c r="Q114" s="107">
        <f t="shared" si="3"/>
        <v>5.6870070568700708</v>
      </c>
      <c r="R114" s="107">
        <f t="shared" si="4"/>
        <v>15.777439024390244</v>
      </c>
    </row>
    <row r="115" spans="1:18" ht="12.75" customHeight="1">
      <c r="A115" s="178" t="s">
        <v>216</v>
      </c>
      <c r="B115" s="107">
        <v>24</v>
      </c>
      <c r="C115" s="107">
        <v>30</v>
      </c>
      <c r="D115" s="107">
        <v>31</v>
      </c>
      <c r="E115" s="107">
        <v>25</v>
      </c>
      <c r="F115" s="107">
        <v>45</v>
      </c>
      <c r="G115" s="107">
        <v>37</v>
      </c>
      <c r="H115" s="107">
        <v>56</v>
      </c>
      <c r="I115" s="107">
        <v>29</v>
      </c>
      <c r="J115" s="107">
        <v>40</v>
      </c>
      <c r="K115" s="107">
        <v>13</v>
      </c>
      <c r="L115" s="107">
        <v>14</v>
      </c>
      <c r="M115" s="107">
        <v>5</v>
      </c>
      <c r="N115" s="107">
        <v>349</v>
      </c>
      <c r="O115" s="107">
        <v>6434</v>
      </c>
      <c r="P115" s="107">
        <v>1738</v>
      </c>
      <c r="Q115" s="107">
        <f t="shared" si="3"/>
        <v>5.4243083618277899</v>
      </c>
      <c r="R115" s="107">
        <f t="shared" si="4"/>
        <v>13.751438434982738</v>
      </c>
    </row>
    <row r="116" spans="1:18" ht="12.75" customHeight="1">
      <c r="A116" s="178" t="s">
        <v>217</v>
      </c>
      <c r="B116" s="107">
        <v>156</v>
      </c>
      <c r="C116" s="107">
        <v>164</v>
      </c>
      <c r="D116" s="107">
        <v>188</v>
      </c>
      <c r="E116" s="107">
        <v>140</v>
      </c>
      <c r="F116" s="107">
        <v>251</v>
      </c>
      <c r="G116" s="107">
        <v>139</v>
      </c>
      <c r="H116" s="107">
        <v>355</v>
      </c>
      <c r="I116" s="107">
        <v>130</v>
      </c>
      <c r="J116" s="107">
        <v>303</v>
      </c>
      <c r="K116" s="107">
        <v>94</v>
      </c>
      <c r="L116" s="107">
        <v>105</v>
      </c>
      <c r="M116" s="107">
        <v>28</v>
      </c>
      <c r="N116" s="107">
        <v>2053</v>
      </c>
      <c r="O116" s="107">
        <v>28242</v>
      </c>
      <c r="P116" s="107">
        <v>7534</v>
      </c>
      <c r="Q116" s="107">
        <f t="shared" si="3"/>
        <v>7.2693152043056442</v>
      </c>
      <c r="R116" s="107">
        <f t="shared" si="4"/>
        <v>18.648792142288293</v>
      </c>
    </row>
    <row r="117" spans="1:18" ht="12.75" customHeight="1">
      <c r="A117" s="178" t="s">
        <v>218</v>
      </c>
      <c r="B117" s="107">
        <v>52</v>
      </c>
      <c r="C117" s="107">
        <v>46</v>
      </c>
      <c r="D117" s="107">
        <v>57</v>
      </c>
      <c r="E117" s="107">
        <v>62</v>
      </c>
      <c r="F117" s="107">
        <v>93</v>
      </c>
      <c r="G117" s="107">
        <v>74</v>
      </c>
      <c r="H117" s="107">
        <v>131</v>
      </c>
      <c r="I117" s="107">
        <v>62</v>
      </c>
      <c r="J117" s="107">
        <v>125</v>
      </c>
      <c r="K117" s="107">
        <v>58</v>
      </c>
      <c r="L117" s="107">
        <v>44</v>
      </c>
      <c r="M117" s="107">
        <v>21</v>
      </c>
      <c r="N117" s="107">
        <v>825</v>
      </c>
      <c r="O117" s="107">
        <v>12324</v>
      </c>
      <c r="P117" s="107">
        <v>3620</v>
      </c>
      <c r="Q117" s="107">
        <f t="shared" si="3"/>
        <v>6.6942551119766307</v>
      </c>
      <c r="R117" s="107">
        <f t="shared" si="4"/>
        <v>16.795580110497237</v>
      </c>
    </row>
    <row r="118" spans="1:18" ht="12.75" customHeight="1">
      <c r="A118" s="178" t="s">
        <v>219</v>
      </c>
      <c r="B118" s="107">
        <v>20</v>
      </c>
      <c r="C118" s="107">
        <v>22</v>
      </c>
      <c r="D118" s="107">
        <v>32</v>
      </c>
      <c r="E118" s="107">
        <v>32</v>
      </c>
      <c r="F118" s="107">
        <v>41</v>
      </c>
      <c r="G118" s="107">
        <v>28</v>
      </c>
      <c r="H118" s="107">
        <v>49</v>
      </c>
      <c r="I118" s="107">
        <v>30</v>
      </c>
      <c r="J118" s="107">
        <v>60</v>
      </c>
      <c r="K118" s="107">
        <v>21</v>
      </c>
      <c r="L118" s="107">
        <v>10</v>
      </c>
      <c r="M118" s="107">
        <v>11</v>
      </c>
      <c r="N118" s="107">
        <v>356</v>
      </c>
      <c r="O118" s="107">
        <v>7377</v>
      </c>
      <c r="P118" s="107">
        <v>1904</v>
      </c>
      <c r="Q118" s="107">
        <f t="shared" si="3"/>
        <v>4.8258099498441096</v>
      </c>
      <c r="R118" s="107">
        <f t="shared" si="4"/>
        <v>13.130252100840337</v>
      </c>
    </row>
    <row r="119" spans="1:18" ht="12.75" customHeight="1">
      <c r="A119" s="178" t="s">
        <v>220</v>
      </c>
      <c r="B119" s="107">
        <v>23</v>
      </c>
      <c r="C119" s="107">
        <v>15</v>
      </c>
      <c r="D119" s="107">
        <v>20</v>
      </c>
      <c r="E119" s="107">
        <v>16</v>
      </c>
      <c r="F119" s="107">
        <v>30</v>
      </c>
      <c r="G119" s="107">
        <v>20</v>
      </c>
      <c r="H119" s="107">
        <v>45</v>
      </c>
      <c r="I119" s="107">
        <v>23</v>
      </c>
      <c r="J119" s="107">
        <v>49</v>
      </c>
      <c r="K119" s="107">
        <v>28</v>
      </c>
      <c r="L119" s="107">
        <v>17</v>
      </c>
      <c r="M119" s="107">
        <v>5</v>
      </c>
      <c r="N119" s="107">
        <v>291</v>
      </c>
      <c r="O119" s="107">
        <v>3592</v>
      </c>
      <c r="P119" s="107">
        <v>940</v>
      </c>
      <c r="Q119" s="107">
        <f t="shared" si="3"/>
        <v>8.1013363028953229</v>
      </c>
      <c r="R119" s="107">
        <f t="shared" si="4"/>
        <v>23.085106382978722</v>
      </c>
    </row>
    <row r="120" spans="1:18" ht="12.75" customHeight="1">
      <c r="A120" s="178" t="s">
        <v>221</v>
      </c>
      <c r="B120" s="107">
        <v>17</v>
      </c>
      <c r="C120" s="107">
        <v>20</v>
      </c>
      <c r="D120" s="107">
        <v>32</v>
      </c>
      <c r="E120" s="107">
        <v>19</v>
      </c>
      <c r="F120" s="107">
        <v>65</v>
      </c>
      <c r="G120" s="107">
        <v>26</v>
      </c>
      <c r="H120" s="107">
        <v>64</v>
      </c>
      <c r="I120" s="107">
        <v>30</v>
      </c>
      <c r="J120" s="107">
        <v>55</v>
      </c>
      <c r="K120" s="107">
        <v>25</v>
      </c>
      <c r="L120" s="107">
        <v>17</v>
      </c>
      <c r="M120" s="107">
        <v>7</v>
      </c>
      <c r="N120" s="107">
        <v>377</v>
      </c>
      <c r="O120" s="107">
        <v>3628</v>
      </c>
      <c r="P120" s="107">
        <v>924</v>
      </c>
      <c r="Q120" s="107">
        <f t="shared" si="3"/>
        <v>10.391400220507165</v>
      </c>
      <c r="R120" s="107">
        <f t="shared" si="4"/>
        <v>31.277056277056275</v>
      </c>
    </row>
    <row r="121" spans="1:18" ht="12.75" customHeight="1">
      <c r="A121" s="178" t="s">
        <v>222</v>
      </c>
      <c r="B121" s="107">
        <v>28</v>
      </c>
      <c r="C121" s="107">
        <v>20</v>
      </c>
      <c r="D121" s="107">
        <v>19</v>
      </c>
      <c r="E121" s="107">
        <v>24</v>
      </c>
      <c r="F121" s="107">
        <v>31</v>
      </c>
      <c r="G121" s="107">
        <v>22</v>
      </c>
      <c r="H121" s="107">
        <v>44</v>
      </c>
      <c r="I121" s="107">
        <v>16</v>
      </c>
      <c r="J121" s="107">
        <v>31</v>
      </c>
      <c r="K121" s="107">
        <v>12</v>
      </c>
      <c r="L121" s="107">
        <v>9</v>
      </c>
      <c r="M121" s="107">
        <v>7</v>
      </c>
      <c r="N121" s="107">
        <v>263</v>
      </c>
      <c r="O121" s="107">
        <v>4000</v>
      </c>
      <c r="P121" s="107">
        <v>1055</v>
      </c>
      <c r="Q121" s="107">
        <f t="shared" si="3"/>
        <v>6.5750000000000002</v>
      </c>
      <c r="R121" s="107">
        <f t="shared" si="4"/>
        <v>16.303317535545023</v>
      </c>
    </row>
    <row r="122" spans="1:18" ht="12.75" customHeight="1">
      <c r="A122" s="178" t="s">
        <v>223</v>
      </c>
      <c r="B122" s="107">
        <v>99</v>
      </c>
      <c r="C122" s="107">
        <v>96</v>
      </c>
      <c r="D122" s="107">
        <v>124</v>
      </c>
      <c r="E122" s="107">
        <v>79</v>
      </c>
      <c r="F122" s="107">
        <v>155</v>
      </c>
      <c r="G122" s="107">
        <v>92</v>
      </c>
      <c r="H122" s="107">
        <v>222</v>
      </c>
      <c r="I122" s="107">
        <v>96</v>
      </c>
      <c r="J122" s="107">
        <v>160</v>
      </c>
      <c r="K122" s="107">
        <v>75</v>
      </c>
      <c r="L122" s="107">
        <v>57</v>
      </c>
      <c r="M122" s="107">
        <v>13</v>
      </c>
      <c r="N122" s="107">
        <v>1268</v>
      </c>
      <c r="O122" s="107">
        <v>18957</v>
      </c>
      <c r="P122" s="107">
        <v>5216</v>
      </c>
      <c r="Q122" s="107">
        <f t="shared" si="3"/>
        <v>6.6888220710027948</v>
      </c>
      <c r="R122" s="107">
        <f t="shared" si="4"/>
        <v>16.679447852760738</v>
      </c>
    </row>
    <row r="123" spans="1:18" ht="12.75" customHeight="1">
      <c r="A123" s="178" t="s">
        <v>224</v>
      </c>
      <c r="B123" s="107">
        <v>16</v>
      </c>
      <c r="C123" s="107">
        <v>21</v>
      </c>
      <c r="D123" s="107">
        <v>32</v>
      </c>
      <c r="E123" s="107">
        <v>32</v>
      </c>
      <c r="F123" s="107">
        <v>47</v>
      </c>
      <c r="G123" s="107">
        <v>29</v>
      </c>
      <c r="H123" s="107">
        <v>47</v>
      </c>
      <c r="I123" s="107">
        <v>34</v>
      </c>
      <c r="J123" s="107">
        <v>34</v>
      </c>
      <c r="K123" s="107">
        <v>19</v>
      </c>
      <c r="L123" s="107">
        <v>16</v>
      </c>
      <c r="M123" s="107">
        <v>5</v>
      </c>
      <c r="N123" s="107">
        <v>332</v>
      </c>
      <c r="O123" s="107">
        <v>6019</v>
      </c>
      <c r="P123" s="107">
        <v>1475</v>
      </c>
      <c r="Q123" s="107">
        <f t="shared" si="3"/>
        <v>5.5158664229938532</v>
      </c>
      <c r="R123" s="107">
        <f t="shared" si="4"/>
        <v>15.661016949152543</v>
      </c>
    </row>
    <row r="124" spans="1:18" ht="12.75" customHeight="1">
      <c r="A124" s="178" t="s">
        <v>225</v>
      </c>
      <c r="B124" s="107">
        <v>97</v>
      </c>
      <c r="C124" s="107">
        <v>108</v>
      </c>
      <c r="D124" s="107">
        <v>152</v>
      </c>
      <c r="E124" s="107">
        <v>77</v>
      </c>
      <c r="F124" s="107">
        <v>212</v>
      </c>
      <c r="G124" s="107">
        <v>104</v>
      </c>
      <c r="H124" s="107">
        <v>245</v>
      </c>
      <c r="I124" s="107">
        <v>98</v>
      </c>
      <c r="J124" s="107">
        <v>125</v>
      </c>
      <c r="K124" s="107">
        <v>55</v>
      </c>
      <c r="L124" s="107">
        <v>50</v>
      </c>
      <c r="M124" s="107">
        <v>15</v>
      </c>
      <c r="N124" s="107">
        <v>1338</v>
      </c>
      <c r="O124" s="107">
        <v>9617</v>
      </c>
      <c r="P124" s="107">
        <v>2395</v>
      </c>
      <c r="Q124" s="107">
        <f t="shared" si="3"/>
        <v>13.912862639076634</v>
      </c>
      <c r="R124" s="107">
        <f t="shared" si="4"/>
        <v>37.745302713987471</v>
      </c>
    </row>
    <row r="125" spans="1:18" ht="12.75" customHeight="1">
      <c r="A125" s="178" t="s">
        <v>226</v>
      </c>
      <c r="B125" s="107">
        <v>12</v>
      </c>
      <c r="C125" s="107">
        <v>11</v>
      </c>
      <c r="D125" s="107">
        <v>24</v>
      </c>
      <c r="E125" s="107">
        <v>15</v>
      </c>
      <c r="F125" s="107">
        <v>46</v>
      </c>
      <c r="G125" s="107">
        <v>28</v>
      </c>
      <c r="H125" s="107">
        <v>51</v>
      </c>
      <c r="I125" s="107">
        <v>25</v>
      </c>
      <c r="J125" s="107">
        <v>41</v>
      </c>
      <c r="K125" s="107">
        <v>11</v>
      </c>
      <c r="L125" s="107">
        <v>18</v>
      </c>
      <c r="M125" s="107">
        <v>5</v>
      </c>
      <c r="N125" s="107">
        <v>287</v>
      </c>
      <c r="O125" s="107">
        <v>5227</v>
      </c>
      <c r="P125" s="107">
        <v>1587</v>
      </c>
      <c r="Q125" s="107">
        <f t="shared" si="3"/>
        <v>5.4907212550220015</v>
      </c>
      <c r="R125" s="107">
        <f t="shared" si="4"/>
        <v>14.177693761814744</v>
      </c>
    </row>
    <row r="126" spans="1:18" ht="12.75" customHeight="1">
      <c r="A126" s="178" t="s">
        <v>227</v>
      </c>
      <c r="B126" s="107">
        <v>123</v>
      </c>
      <c r="C126" s="107">
        <v>119</v>
      </c>
      <c r="D126" s="107">
        <v>153</v>
      </c>
      <c r="E126" s="107">
        <v>107</v>
      </c>
      <c r="F126" s="107">
        <v>170</v>
      </c>
      <c r="G126" s="107">
        <v>107</v>
      </c>
      <c r="H126" s="107">
        <v>241</v>
      </c>
      <c r="I126" s="107">
        <v>84</v>
      </c>
      <c r="J126" s="107">
        <v>180</v>
      </c>
      <c r="K126" s="107">
        <v>69</v>
      </c>
      <c r="L126" s="107">
        <v>70</v>
      </c>
      <c r="M126" s="107">
        <v>30</v>
      </c>
      <c r="N126" s="107">
        <v>1453</v>
      </c>
      <c r="O126" s="107">
        <v>21577</v>
      </c>
      <c r="P126" s="107">
        <v>5411</v>
      </c>
      <c r="Q126" s="107">
        <f t="shared" si="3"/>
        <v>6.7340223386012878</v>
      </c>
      <c r="R126" s="107">
        <f t="shared" si="4"/>
        <v>17.575309554610978</v>
      </c>
    </row>
    <row r="127" spans="1:18" ht="12.75" customHeight="1">
      <c r="A127" s="178" t="s">
        <v>228</v>
      </c>
      <c r="B127" s="107">
        <v>372</v>
      </c>
      <c r="C127" s="107">
        <v>350</v>
      </c>
      <c r="D127" s="107">
        <v>425</v>
      </c>
      <c r="E127" s="107">
        <v>306</v>
      </c>
      <c r="F127" s="107">
        <v>652</v>
      </c>
      <c r="G127" s="107">
        <v>324</v>
      </c>
      <c r="H127" s="107">
        <v>776</v>
      </c>
      <c r="I127" s="107">
        <v>300</v>
      </c>
      <c r="J127" s="107">
        <v>645</v>
      </c>
      <c r="K127" s="107">
        <v>241</v>
      </c>
      <c r="L127" s="107">
        <v>258</v>
      </c>
      <c r="M127" s="107">
        <v>76</v>
      </c>
      <c r="N127" s="107">
        <v>4725</v>
      </c>
      <c r="O127" s="107">
        <v>53206</v>
      </c>
      <c r="P127" s="107">
        <v>14585</v>
      </c>
      <c r="Q127" s="107">
        <f t="shared" si="3"/>
        <v>8.8805773784911466</v>
      </c>
      <c r="R127" s="107">
        <f t="shared" si="4"/>
        <v>22.4340075419952</v>
      </c>
    </row>
    <row r="128" spans="1:18" ht="12.75" customHeight="1">
      <c r="A128" s="178" t="s">
        <v>229</v>
      </c>
      <c r="B128" s="107">
        <v>15</v>
      </c>
      <c r="C128" s="107">
        <v>8</v>
      </c>
      <c r="D128" s="107">
        <v>17</v>
      </c>
      <c r="E128" s="107">
        <v>14</v>
      </c>
      <c r="F128" s="107">
        <v>27</v>
      </c>
      <c r="G128" s="107">
        <v>17</v>
      </c>
      <c r="H128" s="107">
        <v>42</v>
      </c>
      <c r="I128" s="107">
        <v>14</v>
      </c>
      <c r="J128" s="107">
        <v>43</v>
      </c>
      <c r="K128" s="107">
        <v>16</v>
      </c>
      <c r="L128" s="107">
        <v>16</v>
      </c>
      <c r="M128" s="107">
        <v>8</v>
      </c>
      <c r="N128" s="107">
        <v>237</v>
      </c>
      <c r="O128" s="107">
        <v>3379</v>
      </c>
      <c r="P128" s="107">
        <v>1008</v>
      </c>
      <c r="Q128" s="107">
        <f t="shared" si="3"/>
        <v>7.0139094406629177</v>
      </c>
      <c r="R128" s="107">
        <f t="shared" si="4"/>
        <v>18.154761904761905</v>
      </c>
    </row>
    <row r="129" spans="1:18" ht="12.75" customHeight="1">
      <c r="A129" s="178" t="s">
        <v>230</v>
      </c>
      <c r="B129" s="107">
        <v>24</v>
      </c>
      <c r="C129" s="107">
        <v>12</v>
      </c>
      <c r="D129" s="107">
        <v>18</v>
      </c>
      <c r="E129" s="107">
        <v>10</v>
      </c>
      <c r="F129" s="107">
        <v>31</v>
      </c>
      <c r="G129" s="107">
        <v>18</v>
      </c>
      <c r="H129" s="107">
        <v>37</v>
      </c>
      <c r="I129" s="107">
        <v>14</v>
      </c>
      <c r="J129" s="107">
        <v>25</v>
      </c>
      <c r="K129" s="107">
        <v>9</v>
      </c>
      <c r="L129" s="107" t="s">
        <v>488</v>
      </c>
      <c r="M129" s="107" t="s">
        <v>488</v>
      </c>
      <c r="N129" s="107">
        <v>204</v>
      </c>
      <c r="O129" s="107">
        <v>1633</v>
      </c>
      <c r="P129" s="107">
        <v>460</v>
      </c>
      <c r="Q129" s="107">
        <f t="shared" si="3"/>
        <v>12.492345376607471</v>
      </c>
      <c r="R129" s="107">
        <f t="shared" si="4"/>
        <v>29.130434782608695</v>
      </c>
    </row>
    <row r="130" spans="1:18" ht="12.75" customHeight="1">
      <c r="A130" s="178" t="s">
        <v>231</v>
      </c>
      <c r="B130" s="107">
        <v>23</v>
      </c>
      <c r="C130" s="107">
        <v>19</v>
      </c>
      <c r="D130" s="107">
        <v>22</v>
      </c>
      <c r="E130" s="107">
        <v>27</v>
      </c>
      <c r="F130" s="107">
        <v>56</v>
      </c>
      <c r="G130" s="107">
        <v>24</v>
      </c>
      <c r="H130" s="107">
        <v>68</v>
      </c>
      <c r="I130" s="107">
        <v>28</v>
      </c>
      <c r="J130" s="107">
        <v>51</v>
      </c>
      <c r="K130" s="107">
        <v>22</v>
      </c>
      <c r="L130" s="107">
        <v>15</v>
      </c>
      <c r="M130" s="107">
        <v>4</v>
      </c>
      <c r="N130" s="107">
        <v>359</v>
      </c>
      <c r="O130" s="107">
        <v>6652</v>
      </c>
      <c r="P130" s="107">
        <v>1759</v>
      </c>
      <c r="Q130" s="107">
        <f t="shared" si="3"/>
        <v>5.3968731208659051</v>
      </c>
      <c r="R130" s="107">
        <f t="shared" si="4"/>
        <v>15.235929505400797</v>
      </c>
    </row>
    <row r="131" spans="1:18" ht="12.75" customHeight="1">
      <c r="A131" s="178" t="s">
        <v>232</v>
      </c>
      <c r="B131" s="107">
        <v>14</v>
      </c>
      <c r="C131" s="107">
        <v>17</v>
      </c>
      <c r="D131" s="107">
        <v>18</v>
      </c>
      <c r="E131" s="107">
        <v>18</v>
      </c>
      <c r="F131" s="107">
        <v>28</v>
      </c>
      <c r="G131" s="107">
        <v>20</v>
      </c>
      <c r="H131" s="107">
        <v>55</v>
      </c>
      <c r="I131" s="107">
        <v>21</v>
      </c>
      <c r="J131" s="107">
        <v>32</v>
      </c>
      <c r="K131" s="107">
        <v>13</v>
      </c>
      <c r="L131" s="107">
        <v>8</v>
      </c>
      <c r="M131" s="107">
        <v>4</v>
      </c>
      <c r="N131" s="107">
        <v>248</v>
      </c>
      <c r="O131" s="107">
        <v>4567</v>
      </c>
      <c r="P131" s="107">
        <v>1134</v>
      </c>
      <c r="Q131" s="107">
        <f t="shared" si="3"/>
        <v>5.4302605649222686</v>
      </c>
      <c r="R131" s="107">
        <f t="shared" si="4"/>
        <v>15.961199294532626</v>
      </c>
    </row>
    <row r="132" spans="1:18" ht="12.75" customHeight="1">
      <c r="A132" s="178" t="s">
        <v>233</v>
      </c>
      <c r="B132" s="107">
        <v>26</v>
      </c>
      <c r="C132" s="107">
        <v>21</v>
      </c>
      <c r="D132" s="107">
        <v>21</v>
      </c>
      <c r="E132" s="107">
        <v>22</v>
      </c>
      <c r="F132" s="107">
        <v>32</v>
      </c>
      <c r="G132" s="107">
        <v>23</v>
      </c>
      <c r="H132" s="107">
        <v>40</v>
      </c>
      <c r="I132" s="107">
        <v>16</v>
      </c>
      <c r="J132" s="107">
        <v>24</v>
      </c>
      <c r="K132" s="107">
        <v>15</v>
      </c>
      <c r="L132" s="107">
        <v>10</v>
      </c>
      <c r="M132" s="107">
        <v>7</v>
      </c>
      <c r="N132" s="107">
        <v>257</v>
      </c>
      <c r="O132" s="107">
        <v>3344</v>
      </c>
      <c r="P132" s="107">
        <v>811</v>
      </c>
      <c r="Q132" s="107">
        <f t="shared" si="3"/>
        <v>7.6854066985645941</v>
      </c>
      <c r="R132" s="107">
        <f t="shared" si="4"/>
        <v>20.591861898890258</v>
      </c>
    </row>
    <row r="133" spans="1:18" ht="12.75" customHeight="1">
      <c r="A133" s="178" t="s">
        <v>234</v>
      </c>
      <c r="B133" s="107">
        <v>10</v>
      </c>
      <c r="C133" s="107">
        <v>14</v>
      </c>
      <c r="D133" s="107">
        <v>30</v>
      </c>
      <c r="E133" s="107">
        <v>13</v>
      </c>
      <c r="F133" s="107">
        <v>37</v>
      </c>
      <c r="G133" s="107">
        <v>24</v>
      </c>
      <c r="H133" s="107">
        <v>45</v>
      </c>
      <c r="I133" s="107">
        <v>25</v>
      </c>
      <c r="J133" s="107">
        <v>37</v>
      </c>
      <c r="K133" s="107">
        <v>12</v>
      </c>
      <c r="L133" s="107" t="s">
        <v>488</v>
      </c>
      <c r="M133" s="107" t="s">
        <v>488</v>
      </c>
      <c r="N133" s="107">
        <v>266</v>
      </c>
      <c r="O133" s="107">
        <v>4692</v>
      </c>
      <c r="P133" s="107">
        <v>1423</v>
      </c>
      <c r="Q133" s="107">
        <f t="shared" si="3"/>
        <v>5.6692242114236997</v>
      </c>
      <c r="R133" s="107">
        <f t="shared" si="4"/>
        <v>12.649332396345747</v>
      </c>
    </row>
    <row r="134" spans="1:18" ht="12.75" customHeight="1">
      <c r="A134" s="178" t="s">
        <v>235</v>
      </c>
      <c r="B134" s="107">
        <v>11</v>
      </c>
      <c r="C134" s="107">
        <v>13</v>
      </c>
      <c r="D134" s="107">
        <v>6</v>
      </c>
      <c r="E134" s="107">
        <v>14</v>
      </c>
      <c r="F134" s="107">
        <v>21</v>
      </c>
      <c r="G134" s="107">
        <v>12</v>
      </c>
      <c r="H134" s="107">
        <v>24</v>
      </c>
      <c r="I134" s="107">
        <v>12</v>
      </c>
      <c r="J134" s="107">
        <v>28</v>
      </c>
      <c r="K134" s="107">
        <v>8</v>
      </c>
      <c r="L134" s="107" t="s">
        <v>488</v>
      </c>
      <c r="M134" s="107" t="s">
        <v>488</v>
      </c>
      <c r="N134" s="107">
        <v>161</v>
      </c>
      <c r="O134" s="107">
        <v>2621</v>
      </c>
      <c r="P134" s="107">
        <v>621</v>
      </c>
      <c r="Q134" s="107">
        <f t="shared" ref="Q134:Q197" si="5">(N134/O134)*100</f>
        <v>6.1426936283861124</v>
      </c>
      <c r="R134" s="107">
        <f t="shared" si="4"/>
        <v>16.908212560386474</v>
      </c>
    </row>
    <row r="135" spans="1:18" ht="12.75" customHeight="1">
      <c r="A135" s="178" t="s">
        <v>236</v>
      </c>
      <c r="B135" s="107">
        <v>15</v>
      </c>
      <c r="C135" s="107">
        <v>8</v>
      </c>
      <c r="D135" s="107">
        <v>23</v>
      </c>
      <c r="E135" s="107">
        <v>17</v>
      </c>
      <c r="F135" s="107">
        <v>35</v>
      </c>
      <c r="G135" s="107">
        <v>13</v>
      </c>
      <c r="H135" s="107">
        <v>45</v>
      </c>
      <c r="I135" s="107">
        <v>27</v>
      </c>
      <c r="J135" s="107">
        <v>33</v>
      </c>
      <c r="K135" s="107">
        <v>13</v>
      </c>
      <c r="L135" s="107" t="s">
        <v>488</v>
      </c>
      <c r="M135" s="107" t="s">
        <v>488</v>
      </c>
      <c r="N135" s="107">
        <v>236</v>
      </c>
      <c r="O135" s="107">
        <v>4031</v>
      </c>
      <c r="P135" s="107">
        <v>980</v>
      </c>
      <c r="Q135" s="107">
        <f t="shared" si="5"/>
        <v>5.8546266435127761</v>
      </c>
      <c r="R135" s="107">
        <f t="shared" si="4"/>
        <v>16.938775510204081</v>
      </c>
    </row>
    <row r="136" spans="1:18" ht="12.75" customHeight="1">
      <c r="A136" s="178" t="s">
        <v>237</v>
      </c>
      <c r="B136" s="107">
        <v>11</v>
      </c>
      <c r="C136" s="107">
        <v>8</v>
      </c>
      <c r="D136" s="107">
        <v>21</v>
      </c>
      <c r="E136" s="107">
        <v>14</v>
      </c>
      <c r="F136" s="107">
        <v>32</v>
      </c>
      <c r="G136" s="107">
        <v>20</v>
      </c>
      <c r="H136" s="107">
        <v>31</v>
      </c>
      <c r="I136" s="107">
        <v>18</v>
      </c>
      <c r="J136" s="107">
        <v>16</v>
      </c>
      <c r="K136" s="107">
        <v>9</v>
      </c>
      <c r="L136" s="107" t="s">
        <v>488</v>
      </c>
      <c r="M136" s="107" t="s">
        <v>488</v>
      </c>
      <c r="N136" s="107">
        <v>188</v>
      </c>
      <c r="O136" s="107">
        <v>3491</v>
      </c>
      <c r="P136" s="107">
        <v>931</v>
      </c>
      <c r="Q136" s="107">
        <f t="shared" si="5"/>
        <v>5.3852764250930969</v>
      </c>
      <c r="R136" s="107">
        <f t="shared" si="4"/>
        <v>13.533834586466165</v>
      </c>
    </row>
    <row r="137" spans="1:18" ht="12.75" customHeight="1">
      <c r="A137" s="178" t="s">
        <v>238</v>
      </c>
      <c r="B137" s="107">
        <v>40</v>
      </c>
      <c r="C137" s="107">
        <v>59</v>
      </c>
      <c r="D137" s="107">
        <v>57</v>
      </c>
      <c r="E137" s="107">
        <v>41</v>
      </c>
      <c r="F137" s="107">
        <v>92</v>
      </c>
      <c r="G137" s="107">
        <v>53</v>
      </c>
      <c r="H137" s="107">
        <v>96</v>
      </c>
      <c r="I137" s="107">
        <v>53</v>
      </c>
      <c r="J137" s="107">
        <v>79</v>
      </c>
      <c r="K137" s="107">
        <v>24</v>
      </c>
      <c r="L137" s="107">
        <v>24</v>
      </c>
      <c r="M137" s="107">
        <v>9</v>
      </c>
      <c r="N137" s="107">
        <v>627</v>
      </c>
      <c r="O137" s="107">
        <v>9918</v>
      </c>
      <c r="P137" s="107">
        <v>2685</v>
      </c>
      <c r="Q137" s="107">
        <f t="shared" si="5"/>
        <v>6.3218390804597711</v>
      </c>
      <c r="R137" s="107">
        <f t="shared" si="4"/>
        <v>16.014897579143391</v>
      </c>
    </row>
    <row r="138" spans="1:18" ht="12.75" customHeight="1">
      <c r="A138" s="178" t="s">
        <v>239</v>
      </c>
      <c r="B138" s="107">
        <v>27</v>
      </c>
      <c r="C138" s="107">
        <v>30</v>
      </c>
      <c r="D138" s="107">
        <v>36</v>
      </c>
      <c r="E138" s="107">
        <v>40</v>
      </c>
      <c r="F138" s="107">
        <v>67</v>
      </c>
      <c r="G138" s="107">
        <v>60</v>
      </c>
      <c r="H138" s="107">
        <v>71</v>
      </c>
      <c r="I138" s="107">
        <v>49</v>
      </c>
      <c r="J138" s="107">
        <v>72</v>
      </c>
      <c r="K138" s="107">
        <v>32</v>
      </c>
      <c r="L138" s="107">
        <v>23</v>
      </c>
      <c r="M138" s="107">
        <v>7</v>
      </c>
      <c r="N138" s="107">
        <v>514</v>
      </c>
      <c r="O138" s="107">
        <v>8541</v>
      </c>
      <c r="P138" s="107">
        <v>2177</v>
      </c>
      <c r="Q138" s="107">
        <f>(N138/O138)*100</f>
        <v>6.0180306755649218</v>
      </c>
      <c r="R138" s="107">
        <f t="shared" si="4"/>
        <v>17.501148369315572</v>
      </c>
    </row>
    <row r="139" spans="1:18" ht="12.75" customHeight="1">
      <c r="A139" s="178" t="s">
        <v>240</v>
      </c>
      <c r="B139" s="107">
        <v>39</v>
      </c>
      <c r="C139" s="107">
        <v>47</v>
      </c>
      <c r="D139" s="107">
        <v>46</v>
      </c>
      <c r="E139" s="107">
        <v>30</v>
      </c>
      <c r="F139" s="107">
        <v>82</v>
      </c>
      <c r="G139" s="107">
        <v>47</v>
      </c>
      <c r="H139" s="107">
        <v>102</v>
      </c>
      <c r="I139" s="107">
        <v>54</v>
      </c>
      <c r="J139" s="107">
        <v>85</v>
      </c>
      <c r="K139" s="107">
        <v>39</v>
      </c>
      <c r="L139" s="107">
        <v>22</v>
      </c>
      <c r="M139" s="107">
        <v>13</v>
      </c>
      <c r="N139" s="107">
        <v>606</v>
      </c>
      <c r="O139" s="107">
        <v>8657</v>
      </c>
      <c r="P139" s="107">
        <v>2283</v>
      </c>
      <c r="Q139" s="107">
        <f t="shared" si="5"/>
        <v>7.0001155134573185</v>
      </c>
      <c r="R139" s="107">
        <f t="shared" si="4"/>
        <v>19.448094612352168</v>
      </c>
    </row>
    <row r="140" spans="1:18" ht="12.75" customHeight="1">
      <c r="A140" s="178" t="s">
        <v>241</v>
      </c>
      <c r="B140" s="107">
        <v>11</v>
      </c>
      <c r="C140" s="107">
        <v>9</v>
      </c>
      <c r="D140" s="107">
        <v>22</v>
      </c>
      <c r="E140" s="107">
        <v>12</v>
      </c>
      <c r="F140" s="107">
        <v>16</v>
      </c>
      <c r="G140" s="107">
        <v>15</v>
      </c>
      <c r="H140" s="107">
        <v>22</v>
      </c>
      <c r="I140" s="107">
        <v>12</v>
      </c>
      <c r="J140" s="107">
        <v>18</v>
      </c>
      <c r="K140" s="107">
        <v>8</v>
      </c>
      <c r="L140" s="107" t="s">
        <v>488</v>
      </c>
      <c r="M140" s="107" t="s">
        <v>488</v>
      </c>
      <c r="N140" s="107">
        <v>154</v>
      </c>
      <c r="O140" s="107">
        <v>2885</v>
      </c>
      <c r="P140" s="107">
        <v>725</v>
      </c>
      <c r="Q140" s="107">
        <f t="shared" si="5"/>
        <v>5.3379549393414205</v>
      </c>
      <c r="R140" s="107">
        <f t="shared" si="4"/>
        <v>12.551724137931034</v>
      </c>
    </row>
    <row r="141" spans="1:18" ht="12.75" customHeight="1">
      <c r="A141" s="178" t="s">
        <v>242</v>
      </c>
      <c r="B141" s="107">
        <v>30</v>
      </c>
      <c r="C141" s="107">
        <v>39</v>
      </c>
      <c r="D141" s="107">
        <v>47</v>
      </c>
      <c r="E141" s="107">
        <v>37</v>
      </c>
      <c r="F141" s="107">
        <v>79</v>
      </c>
      <c r="G141" s="107">
        <v>51</v>
      </c>
      <c r="H141" s="107">
        <v>131</v>
      </c>
      <c r="I141" s="107">
        <v>44</v>
      </c>
      <c r="J141" s="107">
        <v>95</v>
      </c>
      <c r="K141" s="107">
        <v>42</v>
      </c>
      <c r="L141" s="107">
        <v>41</v>
      </c>
      <c r="M141" s="107">
        <v>12</v>
      </c>
      <c r="N141" s="107">
        <v>648</v>
      </c>
      <c r="O141" s="107">
        <v>10343</v>
      </c>
      <c r="P141" s="107">
        <v>2930</v>
      </c>
      <c r="Q141" s="107">
        <f t="shared" si="5"/>
        <v>6.2651068355409461</v>
      </c>
      <c r="R141" s="107">
        <f t="shared" si="4"/>
        <v>16.89419795221843</v>
      </c>
    </row>
    <row r="142" spans="1:18" ht="12.75" customHeight="1">
      <c r="A142" s="178" t="s">
        <v>243</v>
      </c>
      <c r="B142" s="107">
        <v>15</v>
      </c>
      <c r="C142" s="107">
        <v>9</v>
      </c>
      <c r="D142" s="107">
        <v>21</v>
      </c>
      <c r="E142" s="107">
        <v>15</v>
      </c>
      <c r="F142" s="107">
        <v>20</v>
      </c>
      <c r="G142" s="107">
        <v>12</v>
      </c>
      <c r="H142" s="107">
        <v>33</v>
      </c>
      <c r="I142" s="107">
        <v>17</v>
      </c>
      <c r="J142" s="107">
        <v>26</v>
      </c>
      <c r="K142" s="107">
        <v>10</v>
      </c>
      <c r="L142" s="107" t="s">
        <v>488</v>
      </c>
      <c r="M142" s="107" t="s">
        <v>488</v>
      </c>
      <c r="N142" s="107">
        <v>191</v>
      </c>
      <c r="O142" s="107">
        <v>2490</v>
      </c>
      <c r="P142" s="107">
        <v>663</v>
      </c>
      <c r="Q142" s="107">
        <f t="shared" si="5"/>
        <v>7.6706827309236942</v>
      </c>
      <c r="R142" s="107">
        <f t="shared" si="4"/>
        <v>17.797888386123681</v>
      </c>
    </row>
    <row r="143" spans="1:18" ht="12.75" customHeight="1">
      <c r="A143" s="178" t="s">
        <v>244</v>
      </c>
      <c r="B143" s="107">
        <v>24</v>
      </c>
      <c r="C143" s="107">
        <v>15</v>
      </c>
      <c r="D143" s="107">
        <v>22</v>
      </c>
      <c r="E143" s="107">
        <v>7</v>
      </c>
      <c r="F143" s="107">
        <v>22</v>
      </c>
      <c r="G143" s="107">
        <v>18</v>
      </c>
      <c r="H143" s="107">
        <v>40</v>
      </c>
      <c r="I143" s="107">
        <v>25</v>
      </c>
      <c r="J143" s="107">
        <v>34</v>
      </c>
      <c r="K143" s="107">
        <v>15</v>
      </c>
      <c r="L143" s="107">
        <v>11</v>
      </c>
      <c r="M143" s="107">
        <v>4</v>
      </c>
      <c r="N143" s="107">
        <v>237</v>
      </c>
      <c r="O143" s="107">
        <v>3331</v>
      </c>
      <c r="P143" s="107">
        <v>898</v>
      </c>
      <c r="Q143" s="107">
        <f t="shared" si="5"/>
        <v>7.1149804863404391</v>
      </c>
      <c r="R143" s="107">
        <f t="shared" si="4"/>
        <v>18.819599109131403</v>
      </c>
    </row>
    <row r="144" spans="1:18" ht="14.25" customHeight="1">
      <c r="A144" s="176" t="s">
        <v>245</v>
      </c>
      <c r="B144" s="177">
        <v>454</v>
      </c>
      <c r="C144" s="177">
        <v>351</v>
      </c>
      <c r="D144" s="177">
        <v>567</v>
      </c>
      <c r="E144" s="177">
        <v>415</v>
      </c>
      <c r="F144" s="177">
        <v>932</v>
      </c>
      <c r="G144" s="177">
        <v>528</v>
      </c>
      <c r="H144" s="177">
        <v>1171</v>
      </c>
      <c r="I144" s="177">
        <v>551</v>
      </c>
      <c r="J144" s="177">
        <v>915</v>
      </c>
      <c r="K144" s="177">
        <v>347</v>
      </c>
      <c r="L144" s="177">
        <v>291</v>
      </c>
      <c r="M144" s="177">
        <v>125</v>
      </c>
      <c r="N144" s="283">
        <v>6647</v>
      </c>
      <c r="O144" s="177">
        <v>74607</v>
      </c>
      <c r="P144" s="177">
        <v>20176</v>
      </c>
      <c r="Q144" s="177">
        <f t="shared" si="5"/>
        <v>8.9093516694143968</v>
      </c>
      <c r="R144" s="177">
        <f t="shared" si="4"/>
        <v>24.08802537668517</v>
      </c>
    </row>
    <row r="145" spans="1:18" ht="12.75" customHeight="1">
      <c r="A145" s="178" t="s">
        <v>246</v>
      </c>
      <c r="B145" s="107">
        <v>78</v>
      </c>
      <c r="C145" s="107">
        <v>70</v>
      </c>
      <c r="D145" s="107">
        <v>104</v>
      </c>
      <c r="E145" s="107">
        <v>76</v>
      </c>
      <c r="F145" s="107">
        <v>193</v>
      </c>
      <c r="G145" s="107">
        <v>101</v>
      </c>
      <c r="H145" s="107">
        <v>252</v>
      </c>
      <c r="I145" s="107">
        <v>116</v>
      </c>
      <c r="J145" s="107">
        <v>184</v>
      </c>
      <c r="K145" s="107">
        <v>68</v>
      </c>
      <c r="L145" s="107">
        <v>51</v>
      </c>
      <c r="M145" s="107">
        <v>15</v>
      </c>
      <c r="N145" s="107">
        <v>1308</v>
      </c>
      <c r="O145" s="107">
        <v>11219</v>
      </c>
      <c r="P145" s="107">
        <v>3066</v>
      </c>
      <c r="Q145" s="107">
        <f t="shared" si="5"/>
        <v>11.658793118816293</v>
      </c>
      <c r="R145" s="107">
        <f t="shared" si="4"/>
        <v>31.963470319634702</v>
      </c>
    </row>
    <row r="146" spans="1:18" ht="12.75" customHeight="1">
      <c r="A146" s="178" t="s">
        <v>247</v>
      </c>
      <c r="B146" s="107">
        <v>124</v>
      </c>
      <c r="C146" s="107">
        <v>87</v>
      </c>
      <c r="D146" s="107">
        <v>161</v>
      </c>
      <c r="E146" s="107">
        <v>104</v>
      </c>
      <c r="F146" s="107">
        <v>231</v>
      </c>
      <c r="G146" s="107">
        <v>148</v>
      </c>
      <c r="H146" s="107">
        <v>301</v>
      </c>
      <c r="I146" s="107">
        <v>136</v>
      </c>
      <c r="J146" s="107">
        <v>246</v>
      </c>
      <c r="K146" s="107">
        <v>90</v>
      </c>
      <c r="L146" s="107">
        <v>92</v>
      </c>
      <c r="M146" s="107">
        <v>37</v>
      </c>
      <c r="N146" s="107">
        <v>1757</v>
      </c>
      <c r="O146" s="107">
        <v>21574</v>
      </c>
      <c r="P146" s="107">
        <v>6047</v>
      </c>
      <c r="Q146" s="107">
        <f t="shared" si="5"/>
        <v>8.1440622972096044</v>
      </c>
      <c r="R146" s="107">
        <f t="shared" si="4"/>
        <v>21.184058210682981</v>
      </c>
    </row>
    <row r="147" spans="1:18" ht="12.75" customHeight="1">
      <c r="A147" s="178" t="s">
        <v>248</v>
      </c>
      <c r="B147" s="107">
        <v>23</v>
      </c>
      <c r="C147" s="107">
        <v>18</v>
      </c>
      <c r="D147" s="107">
        <v>29</v>
      </c>
      <c r="E147" s="107">
        <v>21</v>
      </c>
      <c r="F147" s="107">
        <v>60</v>
      </c>
      <c r="G147" s="107">
        <v>26</v>
      </c>
      <c r="H147" s="107">
        <v>68</v>
      </c>
      <c r="I147" s="107">
        <v>26</v>
      </c>
      <c r="J147" s="107">
        <v>56</v>
      </c>
      <c r="K147" s="107">
        <v>18</v>
      </c>
      <c r="L147" s="107">
        <v>12</v>
      </c>
      <c r="M147" s="107">
        <v>11</v>
      </c>
      <c r="N147" s="107">
        <v>368</v>
      </c>
      <c r="O147" s="107">
        <v>2419</v>
      </c>
      <c r="P147" s="107">
        <v>706</v>
      </c>
      <c r="Q147" s="107">
        <f t="shared" si="5"/>
        <v>15.212897891690783</v>
      </c>
      <c r="R147" s="107">
        <f t="shared" si="4"/>
        <v>39.23512747875354</v>
      </c>
    </row>
    <row r="148" spans="1:18" ht="12.75" customHeight="1">
      <c r="A148" s="178" t="s">
        <v>249</v>
      </c>
      <c r="B148" s="107">
        <v>132</v>
      </c>
      <c r="C148" s="107">
        <v>91</v>
      </c>
      <c r="D148" s="107">
        <v>165</v>
      </c>
      <c r="E148" s="107">
        <v>124</v>
      </c>
      <c r="F148" s="107">
        <v>270</v>
      </c>
      <c r="G148" s="107">
        <v>129</v>
      </c>
      <c r="H148" s="107">
        <v>298</v>
      </c>
      <c r="I148" s="107">
        <v>147</v>
      </c>
      <c r="J148" s="107">
        <v>216</v>
      </c>
      <c r="K148" s="107">
        <v>74</v>
      </c>
      <c r="L148" s="107">
        <v>65</v>
      </c>
      <c r="M148" s="107">
        <v>23</v>
      </c>
      <c r="N148" s="107">
        <v>1734</v>
      </c>
      <c r="O148" s="107">
        <v>17063</v>
      </c>
      <c r="P148" s="107">
        <v>4624</v>
      </c>
      <c r="Q148" s="107">
        <f t="shared" si="5"/>
        <v>10.162339565140948</v>
      </c>
      <c r="R148" s="107">
        <f t="shared" si="4"/>
        <v>26.427335640138409</v>
      </c>
    </row>
    <row r="149" spans="1:18" ht="12.75" customHeight="1">
      <c r="A149" s="178" t="s">
        <v>250</v>
      </c>
      <c r="B149" s="107">
        <v>32</v>
      </c>
      <c r="C149" s="107">
        <v>24</v>
      </c>
      <c r="D149" s="107">
        <v>29</v>
      </c>
      <c r="E149" s="107">
        <v>23</v>
      </c>
      <c r="F149" s="107">
        <v>57</v>
      </c>
      <c r="G149" s="107">
        <v>31</v>
      </c>
      <c r="H149" s="107">
        <v>66</v>
      </c>
      <c r="I149" s="107">
        <v>22</v>
      </c>
      <c r="J149" s="107">
        <v>56</v>
      </c>
      <c r="K149" s="107">
        <v>23</v>
      </c>
      <c r="L149" s="107">
        <v>21</v>
      </c>
      <c r="M149" s="107">
        <v>15</v>
      </c>
      <c r="N149" s="107">
        <v>399</v>
      </c>
      <c r="O149" s="107">
        <v>6680</v>
      </c>
      <c r="P149" s="107">
        <v>1677</v>
      </c>
      <c r="Q149" s="107">
        <f t="shared" si="5"/>
        <v>5.9730538922155691</v>
      </c>
      <c r="R149" s="107">
        <f t="shared" si="4"/>
        <v>17.352415026833633</v>
      </c>
    </row>
    <row r="150" spans="1:18" ht="12.75" customHeight="1">
      <c r="A150" s="178" t="s">
        <v>251</v>
      </c>
      <c r="B150" s="107">
        <v>65</v>
      </c>
      <c r="C150" s="107">
        <v>61</v>
      </c>
      <c r="D150" s="107">
        <v>79</v>
      </c>
      <c r="E150" s="107">
        <v>68</v>
      </c>
      <c r="F150" s="107">
        <v>121</v>
      </c>
      <c r="G150" s="107">
        <v>93</v>
      </c>
      <c r="H150" s="107">
        <v>186</v>
      </c>
      <c r="I150" s="107">
        <v>104</v>
      </c>
      <c r="J150" s="107">
        <v>157</v>
      </c>
      <c r="K150" s="107">
        <v>74</v>
      </c>
      <c r="L150" s="107">
        <v>50</v>
      </c>
      <c r="M150" s="107">
        <v>24</v>
      </c>
      <c r="N150" s="107">
        <v>1082</v>
      </c>
      <c r="O150" s="107">
        <v>15652</v>
      </c>
      <c r="P150" s="107">
        <v>4056</v>
      </c>
      <c r="Q150" s="107">
        <f t="shared" si="5"/>
        <v>6.9128545872731912</v>
      </c>
      <c r="R150" s="107">
        <f t="shared" si="4"/>
        <v>19.945759368836292</v>
      </c>
    </row>
    <row r="151" spans="1:18" s="47" customFormat="1" ht="14.25" customHeight="1">
      <c r="A151" s="180" t="s">
        <v>252</v>
      </c>
      <c r="B151" s="181">
        <v>1861</v>
      </c>
      <c r="C151" s="181">
        <v>1793</v>
      </c>
      <c r="D151" s="181">
        <v>2175</v>
      </c>
      <c r="E151" s="181">
        <v>1588</v>
      </c>
      <c r="F151" s="181">
        <v>3297</v>
      </c>
      <c r="G151" s="181">
        <v>1848</v>
      </c>
      <c r="H151" s="181">
        <v>4221</v>
      </c>
      <c r="I151" s="181">
        <v>1944</v>
      </c>
      <c r="J151" s="181">
        <v>3076</v>
      </c>
      <c r="K151" s="181">
        <v>1192</v>
      </c>
      <c r="L151" s="181">
        <v>1147</v>
      </c>
      <c r="M151" s="181">
        <v>387</v>
      </c>
      <c r="N151" s="283">
        <v>24529</v>
      </c>
      <c r="O151" s="181">
        <v>342416</v>
      </c>
      <c r="P151" s="181">
        <v>90929</v>
      </c>
      <c r="Q151" s="181">
        <f t="shared" si="5"/>
        <v>7.1635087145460492</v>
      </c>
      <c r="R151" s="181">
        <f t="shared" ref="R151:R214" si="6">100*(SUM(F151:M151)/P151)</f>
        <v>18.819078621781831</v>
      </c>
    </row>
    <row r="152" spans="1:18" ht="12.75" customHeight="1">
      <c r="A152" s="178" t="s">
        <v>253</v>
      </c>
      <c r="B152" s="107">
        <v>31</v>
      </c>
      <c r="C152" s="107">
        <v>28</v>
      </c>
      <c r="D152" s="107">
        <v>36</v>
      </c>
      <c r="E152" s="107">
        <v>31</v>
      </c>
      <c r="F152" s="107">
        <v>42</v>
      </c>
      <c r="G152" s="107">
        <v>28</v>
      </c>
      <c r="H152" s="107">
        <v>51</v>
      </c>
      <c r="I152" s="107">
        <v>36</v>
      </c>
      <c r="J152" s="107">
        <v>40</v>
      </c>
      <c r="K152" s="107">
        <v>16</v>
      </c>
      <c r="L152" s="107" t="s">
        <v>488</v>
      </c>
      <c r="M152" s="107" t="s">
        <v>488</v>
      </c>
      <c r="N152" s="107">
        <v>350</v>
      </c>
      <c r="O152" s="107">
        <v>5528</v>
      </c>
      <c r="P152" s="107">
        <v>1348</v>
      </c>
      <c r="Q152" s="107">
        <f t="shared" si="5"/>
        <v>6.3314037626628075</v>
      </c>
      <c r="R152" s="107">
        <f t="shared" si="6"/>
        <v>15.801186943620177</v>
      </c>
    </row>
    <row r="153" spans="1:18" ht="12.75" customHeight="1">
      <c r="A153" s="178" t="s">
        <v>254</v>
      </c>
      <c r="B153" s="107">
        <v>52</v>
      </c>
      <c r="C153" s="107">
        <v>31</v>
      </c>
      <c r="D153" s="107">
        <v>45</v>
      </c>
      <c r="E153" s="107">
        <v>39</v>
      </c>
      <c r="F153" s="107">
        <v>88</v>
      </c>
      <c r="G153" s="107">
        <v>54</v>
      </c>
      <c r="H153" s="107">
        <v>95</v>
      </c>
      <c r="I153" s="107">
        <v>54</v>
      </c>
      <c r="J153" s="107">
        <v>82</v>
      </c>
      <c r="K153" s="107">
        <v>45</v>
      </c>
      <c r="L153" s="107">
        <v>34</v>
      </c>
      <c r="M153" s="107">
        <v>12</v>
      </c>
      <c r="N153" s="107">
        <v>631</v>
      </c>
      <c r="O153" s="107">
        <v>9411</v>
      </c>
      <c r="P153" s="107">
        <v>2494</v>
      </c>
      <c r="Q153" s="107">
        <f t="shared" si="5"/>
        <v>6.704919774731696</v>
      </c>
      <c r="R153" s="107">
        <f t="shared" si="6"/>
        <v>18.604651162790699</v>
      </c>
    </row>
    <row r="154" spans="1:18" ht="12.75" customHeight="1">
      <c r="A154" s="178" t="s">
        <v>255</v>
      </c>
      <c r="B154" s="107">
        <v>14</v>
      </c>
      <c r="C154" s="107">
        <v>21</v>
      </c>
      <c r="D154" s="107">
        <v>10</v>
      </c>
      <c r="E154" s="107">
        <v>16</v>
      </c>
      <c r="F154" s="107">
        <v>19</v>
      </c>
      <c r="G154" s="107">
        <v>20</v>
      </c>
      <c r="H154" s="107">
        <v>29</v>
      </c>
      <c r="I154" s="107">
        <v>12</v>
      </c>
      <c r="J154" s="107">
        <v>32</v>
      </c>
      <c r="K154" s="107">
        <v>14</v>
      </c>
      <c r="L154" s="107" t="s">
        <v>488</v>
      </c>
      <c r="M154" s="107" t="s">
        <v>488</v>
      </c>
      <c r="N154" s="107">
        <v>203</v>
      </c>
      <c r="O154" s="107">
        <v>2861</v>
      </c>
      <c r="P154" s="107">
        <v>803</v>
      </c>
      <c r="Q154" s="107">
        <f t="shared" si="5"/>
        <v>7.0954211814051025</v>
      </c>
      <c r="R154" s="107">
        <f t="shared" si="6"/>
        <v>15.69115815691158</v>
      </c>
    </row>
    <row r="155" spans="1:18" s="47" customFormat="1" ht="12.75" customHeight="1">
      <c r="A155" s="178" t="s">
        <v>256</v>
      </c>
      <c r="B155" s="107">
        <v>12</v>
      </c>
      <c r="C155" s="107">
        <v>10</v>
      </c>
      <c r="D155" s="107">
        <v>9</v>
      </c>
      <c r="E155" s="107" t="s">
        <v>488</v>
      </c>
      <c r="F155" s="107">
        <v>17</v>
      </c>
      <c r="G155" s="107">
        <v>10</v>
      </c>
      <c r="H155" s="107">
        <v>18</v>
      </c>
      <c r="I155" s="107">
        <v>13</v>
      </c>
      <c r="J155" s="107">
        <v>18</v>
      </c>
      <c r="K155" s="107">
        <v>5</v>
      </c>
      <c r="L155" s="107">
        <v>4</v>
      </c>
      <c r="M155" s="107" t="s">
        <v>488</v>
      </c>
      <c r="N155" s="107">
        <v>121</v>
      </c>
      <c r="O155" s="107">
        <v>2053</v>
      </c>
      <c r="P155" s="107">
        <v>482</v>
      </c>
      <c r="Q155" s="107">
        <f t="shared" si="5"/>
        <v>5.8938139308329269</v>
      </c>
      <c r="R155" s="107">
        <f t="shared" si="6"/>
        <v>17.634854771784234</v>
      </c>
    </row>
    <row r="156" spans="1:18" ht="12.75" customHeight="1">
      <c r="A156" s="178" t="s">
        <v>257</v>
      </c>
      <c r="B156" s="107">
        <v>136</v>
      </c>
      <c r="C156" s="107">
        <v>96</v>
      </c>
      <c r="D156" s="107">
        <v>164</v>
      </c>
      <c r="E156" s="107">
        <v>117</v>
      </c>
      <c r="F156" s="107">
        <v>218</v>
      </c>
      <c r="G156" s="107">
        <v>111</v>
      </c>
      <c r="H156" s="107">
        <v>321</v>
      </c>
      <c r="I156" s="107">
        <v>138</v>
      </c>
      <c r="J156" s="107">
        <v>234</v>
      </c>
      <c r="K156" s="107">
        <v>68</v>
      </c>
      <c r="L156" s="107">
        <v>95</v>
      </c>
      <c r="M156" s="107">
        <v>24</v>
      </c>
      <c r="N156" s="107">
        <v>1722</v>
      </c>
      <c r="O156" s="107">
        <v>21973</v>
      </c>
      <c r="P156" s="107">
        <v>6214</v>
      </c>
      <c r="Q156" s="107">
        <f t="shared" si="5"/>
        <v>7.8368907295316976</v>
      </c>
      <c r="R156" s="107">
        <f t="shared" si="6"/>
        <v>19.456066945606697</v>
      </c>
    </row>
    <row r="157" spans="1:18" ht="12.75" customHeight="1">
      <c r="A157" s="178" t="s">
        <v>258</v>
      </c>
      <c r="B157" s="107">
        <v>5</v>
      </c>
      <c r="C157" s="107">
        <v>6</v>
      </c>
      <c r="D157" s="107">
        <v>14</v>
      </c>
      <c r="E157" s="107" t="s">
        <v>488</v>
      </c>
      <c r="F157" s="107">
        <v>14</v>
      </c>
      <c r="G157" s="107">
        <v>9</v>
      </c>
      <c r="H157" s="107">
        <v>11</v>
      </c>
      <c r="I157" s="107">
        <v>6</v>
      </c>
      <c r="J157" s="107">
        <v>4</v>
      </c>
      <c r="K157" s="107">
        <v>6</v>
      </c>
      <c r="L157" s="107">
        <v>4</v>
      </c>
      <c r="M157" s="107" t="s">
        <v>488</v>
      </c>
      <c r="N157" s="107">
        <v>86</v>
      </c>
      <c r="O157" s="107">
        <v>1333</v>
      </c>
      <c r="P157" s="107">
        <v>382</v>
      </c>
      <c r="Q157" s="107">
        <f t="shared" si="5"/>
        <v>6.4516129032258061</v>
      </c>
      <c r="R157" s="107">
        <f t="shared" si="6"/>
        <v>14.136125654450263</v>
      </c>
    </row>
    <row r="158" spans="1:18" ht="12.75" customHeight="1">
      <c r="A158" s="178" t="s">
        <v>259</v>
      </c>
      <c r="B158" s="107">
        <v>9</v>
      </c>
      <c r="C158" s="107">
        <v>9</v>
      </c>
      <c r="D158" s="107">
        <v>11</v>
      </c>
      <c r="E158" s="107">
        <v>9</v>
      </c>
      <c r="F158" s="107">
        <v>18</v>
      </c>
      <c r="G158" s="107">
        <v>10</v>
      </c>
      <c r="H158" s="107">
        <v>19</v>
      </c>
      <c r="I158" s="107">
        <v>14</v>
      </c>
      <c r="J158" s="107">
        <v>18</v>
      </c>
      <c r="K158" s="107">
        <v>6</v>
      </c>
      <c r="L158" s="107" t="s">
        <v>488</v>
      </c>
      <c r="M158" s="107" t="s">
        <v>488</v>
      </c>
      <c r="N158" s="107">
        <v>132</v>
      </c>
      <c r="O158" s="107">
        <v>1510</v>
      </c>
      <c r="P158" s="107">
        <v>385</v>
      </c>
      <c r="Q158" s="107">
        <f t="shared" si="5"/>
        <v>8.741721854304636</v>
      </c>
      <c r="R158" s="107">
        <f t="shared" si="6"/>
        <v>22.077922077922079</v>
      </c>
    </row>
    <row r="159" spans="1:18" ht="12.75" customHeight="1">
      <c r="A159" s="178" t="s">
        <v>260</v>
      </c>
      <c r="B159" s="107">
        <v>29</v>
      </c>
      <c r="C159" s="107">
        <v>47</v>
      </c>
      <c r="D159" s="107">
        <v>55</v>
      </c>
      <c r="E159" s="107">
        <v>43</v>
      </c>
      <c r="F159" s="107">
        <v>91</v>
      </c>
      <c r="G159" s="107">
        <v>59</v>
      </c>
      <c r="H159" s="107">
        <v>132</v>
      </c>
      <c r="I159" s="107">
        <v>81</v>
      </c>
      <c r="J159" s="107">
        <v>89</v>
      </c>
      <c r="K159" s="107">
        <v>32</v>
      </c>
      <c r="L159" s="107">
        <v>27</v>
      </c>
      <c r="M159" s="107">
        <v>14</v>
      </c>
      <c r="N159" s="107">
        <v>699</v>
      </c>
      <c r="O159" s="107">
        <v>7435</v>
      </c>
      <c r="P159" s="107">
        <v>2233</v>
      </c>
      <c r="Q159" s="107">
        <f t="shared" si="5"/>
        <v>9.4014794889038331</v>
      </c>
      <c r="R159" s="107">
        <f t="shared" si="6"/>
        <v>23.510971786833856</v>
      </c>
    </row>
    <row r="160" spans="1:18" ht="12.75" customHeight="1">
      <c r="A160" s="178" t="s">
        <v>261</v>
      </c>
      <c r="B160" s="107">
        <v>15</v>
      </c>
      <c r="C160" s="107">
        <v>12</v>
      </c>
      <c r="D160" s="107">
        <v>15</v>
      </c>
      <c r="E160" s="107">
        <v>13</v>
      </c>
      <c r="F160" s="107">
        <v>26</v>
      </c>
      <c r="G160" s="107">
        <v>13</v>
      </c>
      <c r="H160" s="107">
        <v>31</v>
      </c>
      <c r="I160" s="107">
        <v>10</v>
      </c>
      <c r="J160" s="107">
        <v>22</v>
      </c>
      <c r="K160" s="107">
        <v>6</v>
      </c>
      <c r="L160" s="107" t="s">
        <v>488</v>
      </c>
      <c r="M160" s="107" t="s">
        <v>488</v>
      </c>
      <c r="N160" s="107">
        <v>170</v>
      </c>
      <c r="O160" s="107">
        <v>1737</v>
      </c>
      <c r="P160" s="107">
        <v>438</v>
      </c>
      <c r="Q160" s="107">
        <f t="shared" si="5"/>
        <v>9.7869890616004618</v>
      </c>
      <c r="R160" s="107">
        <f t="shared" si="6"/>
        <v>24.657534246575342</v>
      </c>
    </row>
    <row r="161" spans="1:18" s="47" customFormat="1" ht="12.75" customHeight="1">
      <c r="A161" s="178" t="s">
        <v>262</v>
      </c>
      <c r="B161" s="107">
        <v>7</v>
      </c>
      <c r="C161" s="107">
        <v>5</v>
      </c>
      <c r="D161" s="107">
        <v>9</v>
      </c>
      <c r="E161" s="107">
        <v>10</v>
      </c>
      <c r="F161" s="107">
        <v>15</v>
      </c>
      <c r="G161" s="107">
        <v>8</v>
      </c>
      <c r="H161" s="107">
        <v>15</v>
      </c>
      <c r="I161" s="107">
        <v>13</v>
      </c>
      <c r="J161" s="107">
        <v>11</v>
      </c>
      <c r="K161" s="107">
        <v>5</v>
      </c>
      <c r="L161" s="107" t="s">
        <v>488</v>
      </c>
      <c r="M161" s="107" t="s">
        <v>488</v>
      </c>
      <c r="N161" s="107">
        <v>105</v>
      </c>
      <c r="O161" s="107">
        <v>1493</v>
      </c>
      <c r="P161" s="107">
        <v>409</v>
      </c>
      <c r="Q161" s="107">
        <f t="shared" si="5"/>
        <v>7.0328198258539851</v>
      </c>
      <c r="R161" s="107">
        <f t="shared" si="6"/>
        <v>16.381418092909534</v>
      </c>
    </row>
    <row r="162" spans="1:18" ht="12.75" customHeight="1">
      <c r="A162" s="178" t="s">
        <v>263</v>
      </c>
      <c r="B162" s="107">
        <v>12</v>
      </c>
      <c r="C162" s="107">
        <v>6</v>
      </c>
      <c r="D162" s="107">
        <v>8</v>
      </c>
      <c r="E162" s="107">
        <v>9</v>
      </c>
      <c r="F162" s="107">
        <v>15</v>
      </c>
      <c r="G162" s="107">
        <v>16</v>
      </c>
      <c r="H162" s="107">
        <v>28</v>
      </c>
      <c r="I162" s="107">
        <v>12</v>
      </c>
      <c r="J162" s="107">
        <v>26</v>
      </c>
      <c r="K162" s="107">
        <v>5</v>
      </c>
      <c r="L162" s="107" t="s">
        <v>488</v>
      </c>
      <c r="M162" s="107" t="s">
        <v>488</v>
      </c>
      <c r="N162" s="107">
        <v>141</v>
      </c>
      <c r="O162" s="107">
        <v>1659</v>
      </c>
      <c r="P162" s="107">
        <v>410</v>
      </c>
      <c r="Q162" s="107">
        <f t="shared" si="5"/>
        <v>8.4990958408679926</v>
      </c>
      <c r="R162" s="107">
        <f t="shared" si="6"/>
        <v>24.878048780487806</v>
      </c>
    </row>
    <row r="163" spans="1:18" ht="12.75" customHeight="1">
      <c r="A163" s="178" t="s">
        <v>264</v>
      </c>
      <c r="B163" s="107">
        <v>609</v>
      </c>
      <c r="C163" s="107">
        <v>568</v>
      </c>
      <c r="D163" s="107">
        <v>693</v>
      </c>
      <c r="E163" s="107">
        <v>438</v>
      </c>
      <c r="F163" s="107">
        <v>973</v>
      </c>
      <c r="G163" s="107">
        <v>502</v>
      </c>
      <c r="H163" s="107">
        <v>1093</v>
      </c>
      <c r="I163" s="107">
        <v>500</v>
      </c>
      <c r="J163" s="107">
        <v>821</v>
      </c>
      <c r="K163" s="107">
        <v>309</v>
      </c>
      <c r="L163" s="107">
        <v>330</v>
      </c>
      <c r="M163" s="107">
        <v>103</v>
      </c>
      <c r="N163" s="107">
        <v>6939</v>
      </c>
      <c r="O163" s="107">
        <v>91582</v>
      </c>
      <c r="P163" s="107">
        <v>23100</v>
      </c>
      <c r="Q163" s="107">
        <f t="shared" si="5"/>
        <v>7.5768164049704083</v>
      </c>
      <c r="R163" s="107">
        <f t="shared" si="6"/>
        <v>20.047619047619047</v>
      </c>
    </row>
    <row r="164" spans="1:18" ht="12.75" customHeight="1">
      <c r="A164" s="178" t="s">
        <v>265</v>
      </c>
      <c r="B164" s="107">
        <v>17</v>
      </c>
      <c r="C164" s="107">
        <v>20</v>
      </c>
      <c r="D164" s="107">
        <v>23</v>
      </c>
      <c r="E164" s="107">
        <v>12</v>
      </c>
      <c r="F164" s="107">
        <v>31</v>
      </c>
      <c r="G164" s="107">
        <v>17</v>
      </c>
      <c r="H164" s="107">
        <v>46</v>
      </c>
      <c r="I164" s="107">
        <v>18</v>
      </c>
      <c r="J164" s="107">
        <v>20</v>
      </c>
      <c r="K164" s="107">
        <v>13</v>
      </c>
      <c r="L164" s="107">
        <v>16</v>
      </c>
      <c r="M164" s="107">
        <v>4</v>
      </c>
      <c r="N164" s="107">
        <v>237</v>
      </c>
      <c r="O164" s="107">
        <v>3390</v>
      </c>
      <c r="P164" s="107">
        <v>823</v>
      </c>
      <c r="Q164" s="107">
        <f t="shared" si="5"/>
        <v>6.9911504424778768</v>
      </c>
      <c r="R164" s="107">
        <f t="shared" si="6"/>
        <v>20.048602673147023</v>
      </c>
    </row>
    <row r="165" spans="1:18" ht="12.75" customHeight="1">
      <c r="A165" s="178" t="s">
        <v>266</v>
      </c>
      <c r="B165" s="107">
        <v>14</v>
      </c>
      <c r="C165" s="107">
        <v>8</v>
      </c>
      <c r="D165" s="107">
        <v>14</v>
      </c>
      <c r="E165" s="107">
        <v>11</v>
      </c>
      <c r="F165" s="107">
        <v>19</v>
      </c>
      <c r="G165" s="107">
        <v>10</v>
      </c>
      <c r="H165" s="107">
        <v>28</v>
      </c>
      <c r="I165" s="107">
        <v>12</v>
      </c>
      <c r="J165" s="107">
        <v>19</v>
      </c>
      <c r="K165" s="107">
        <v>13</v>
      </c>
      <c r="L165" s="107" t="s">
        <v>488</v>
      </c>
      <c r="M165" s="107" t="s">
        <v>488</v>
      </c>
      <c r="N165" s="107">
        <v>156</v>
      </c>
      <c r="O165" s="107">
        <v>2350</v>
      </c>
      <c r="P165" s="107">
        <v>611</v>
      </c>
      <c r="Q165" s="107">
        <f t="shared" si="5"/>
        <v>6.6382978723404245</v>
      </c>
      <c r="R165" s="107">
        <f t="shared" si="6"/>
        <v>16.530278232405891</v>
      </c>
    </row>
    <row r="166" spans="1:18" ht="12.75" customHeight="1">
      <c r="A166" s="178" t="s">
        <v>267</v>
      </c>
      <c r="B166" s="107">
        <v>20</v>
      </c>
      <c r="C166" s="107">
        <v>18</v>
      </c>
      <c r="D166" s="107">
        <v>28</v>
      </c>
      <c r="E166" s="107">
        <v>18</v>
      </c>
      <c r="F166" s="107">
        <v>33</v>
      </c>
      <c r="G166" s="107">
        <v>26</v>
      </c>
      <c r="H166" s="107">
        <v>47</v>
      </c>
      <c r="I166" s="107">
        <v>13</v>
      </c>
      <c r="J166" s="107">
        <v>25</v>
      </c>
      <c r="K166" s="107">
        <v>10</v>
      </c>
      <c r="L166" s="107">
        <v>11</v>
      </c>
      <c r="M166" s="107">
        <v>4</v>
      </c>
      <c r="N166" s="107">
        <v>253</v>
      </c>
      <c r="O166" s="107">
        <v>2547</v>
      </c>
      <c r="P166" s="107">
        <v>634</v>
      </c>
      <c r="Q166" s="107">
        <f t="shared" si="5"/>
        <v>9.933254809579898</v>
      </c>
      <c r="R166" s="107">
        <f t="shared" si="6"/>
        <v>26.656151419558359</v>
      </c>
    </row>
    <row r="167" spans="1:18" ht="12.75" customHeight="1">
      <c r="A167" s="178" t="s">
        <v>268</v>
      </c>
      <c r="B167" s="107">
        <v>21</v>
      </c>
      <c r="C167" s="107">
        <v>21</v>
      </c>
      <c r="D167" s="107">
        <v>28</v>
      </c>
      <c r="E167" s="107">
        <v>22</v>
      </c>
      <c r="F167" s="107">
        <v>35</v>
      </c>
      <c r="G167" s="107">
        <v>24</v>
      </c>
      <c r="H167" s="107">
        <v>47</v>
      </c>
      <c r="I167" s="107">
        <v>21</v>
      </c>
      <c r="J167" s="107">
        <v>31</v>
      </c>
      <c r="K167" s="107">
        <v>14</v>
      </c>
      <c r="L167" s="107">
        <v>12</v>
      </c>
      <c r="M167" s="107">
        <v>4</v>
      </c>
      <c r="N167" s="107">
        <v>280</v>
      </c>
      <c r="O167" s="107">
        <v>6316</v>
      </c>
      <c r="P167" s="107">
        <v>1615</v>
      </c>
      <c r="Q167" s="107">
        <f t="shared" si="5"/>
        <v>4.4331855604813173</v>
      </c>
      <c r="R167" s="107">
        <f t="shared" si="6"/>
        <v>11.640866873065017</v>
      </c>
    </row>
    <row r="168" spans="1:18" s="47" customFormat="1" ht="12.75" customHeight="1">
      <c r="A168" s="178" t="s">
        <v>269</v>
      </c>
      <c r="B168" s="107">
        <v>16</v>
      </c>
      <c r="C168" s="107">
        <v>19</v>
      </c>
      <c r="D168" s="107">
        <v>26</v>
      </c>
      <c r="E168" s="107">
        <v>20</v>
      </c>
      <c r="F168" s="107">
        <v>31</v>
      </c>
      <c r="G168" s="107">
        <v>22</v>
      </c>
      <c r="H168" s="107">
        <v>35</v>
      </c>
      <c r="I168" s="107">
        <v>17</v>
      </c>
      <c r="J168" s="107">
        <v>25</v>
      </c>
      <c r="K168" s="107">
        <v>13</v>
      </c>
      <c r="L168" s="107">
        <v>11</v>
      </c>
      <c r="M168" s="107">
        <v>4</v>
      </c>
      <c r="N168" s="107">
        <v>239</v>
      </c>
      <c r="O168" s="107">
        <v>2125</v>
      </c>
      <c r="P168" s="107">
        <v>529</v>
      </c>
      <c r="Q168" s="107">
        <f t="shared" si="5"/>
        <v>11.247058823529411</v>
      </c>
      <c r="R168" s="107">
        <f t="shared" si="6"/>
        <v>29.867674858223065</v>
      </c>
    </row>
    <row r="169" spans="1:18" ht="12.75" customHeight="1">
      <c r="A169" s="178" t="s">
        <v>270</v>
      </c>
      <c r="B169" s="107">
        <v>44</v>
      </c>
      <c r="C169" s="107">
        <v>40</v>
      </c>
      <c r="D169" s="107">
        <v>47</v>
      </c>
      <c r="E169" s="107">
        <v>35</v>
      </c>
      <c r="F169" s="107">
        <v>93</v>
      </c>
      <c r="G169" s="107">
        <v>43</v>
      </c>
      <c r="H169" s="107">
        <v>112</v>
      </c>
      <c r="I169" s="107">
        <v>60</v>
      </c>
      <c r="J169" s="107">
        <v>71</v>
      </c>
      <c r="K169" s="107">
        <v>26</v>
      </c>
      <c r="L169" s="107">
        <v>32</v>
      </c>
      <c r="M169" s="107">
        <v>12</v>
      </c>
      <c r="N169" s="107">
        <v>615</v>
      </c>
      <c r="O169" s="107">
        <v>9519</v>
      </c>
      <c r="P169" s="107">
        <v>2732</v>
      </c>
      <c r="Q169" s="107">
        <f t="shared" si="5"/>
        <v>6.4607626851560029</v>
      </c>
      <c r="R169" s="107">
        <f t="shared" si="6"/>
        <v>16.43484626647145</v>
      </c>
    </row>
    <row r="170" spans="1:18" ht="12.75" customHeight="1">
      <c r="A170" s="178" t="s">
        <v>271</v>
      </c>
      <c r="B170" s="107">
        <v>28</v>
      </c>
      <c r="C170" s="107">
        <v>19</v>
      </c>
      <c r="D170" s="107">
        <v>39</v>
      </c>
      <c r="E170" s="107">
        <v>29</v>
      </c>
      <c r="F170" s="107">
        <v>54</v>
      </c>
      <c r="G170" s="107">
        <v>29</v>
      </c>
      <c r="H170" s="107">
        <v>52</v>
      </c>
      <c r="I170" s="107">
        <v>37</v>
      </c>
      <c r="J170" s="107">
        <v>53</v>
      </c>
      <c r="K170" s="107">
        <v>19</v>
      </c>
      <c r="L170" s="107">
        <v>11</v>
      </c>
      <c r="M170" s="107">
        <v>7</v>
      </c>
      <c r="N170" s="107">
        <v>377</v>
      </c>
      <c r="O170" s="107">
        <v>7660</v>
      </c>
      <c r="P170" s="107">
        <v>2090</v>
      </c>
      <c r="Q170" s="107">
        <f t="shared" si="5"/>
        <v>4.9216710182767622</v>
      </c>
      <c r="R170" s="107">
        <f t="shared" si="6"/>
        <v>12.535885167464114</v>
      </c>
    </row>
    <row r="171" spans="1:18" ht="12.75" customHeight="1">
      <c r="A171" s="178" t="s">
        <v>272</v>
      </c>
      <c r="B171" s="107">
        <v>44</v>
      </c>
      <c r="C171" s="107">
        <v>51</v>
      </c>
      <c r="D171" s="107">
        <v>63</v>
      </c>
      <c r="E171" s="107">
        <v>34</v>
      </c>
      <c r="F171" s="107">
        <v>92</v>
      </c>
      <c r="G171" s="107">
        <v>55</v>
      </c>
      <c r="H171" s="107">
        <v>129</v>
      </c>
      <c r="I171" s="107">
        <v>58</v>
      </c>
      <c r="J171" s="107">
        <v>84</v>
      </c>
      <c r="K171" s="107">
        <v>29</v>
      </c>
      <c r="L171" s="107">
        <v>31</v>
      </c>
      <c r="M171" s="107">
        <v>12</v>
      </c>
      <c r="N171" s="107">
        <v>682</v>
      </c>
      <c r="O171" s="107">
        <v>9403</v>
      </c>
      <c r="P171" s="107">
        <v>2550</v>
      </c>
      <c r="Q171" s="107">
        <f t="shared" si="5"/>
        <v>7.2530043603105385</v>
      </c>
      <c r="R171" s="107">
        <f t="shared" si="6"/>
        <v>19.215686274509807</v>
      </c>
    </row>
    <row r="172" spans="1:18" ht="12.75" customHeight="1">
      <c r="A172" s="178" t="s">
        <v>273</v>
      </c>
      <c r="B172" s="107">
        <v>8</v>
      </c>
      <c r="C172" s="107">
        <v>22</v>
      </c>
      <c r="D172" s="107">
        <v>16</v>
      </c>
      <c r="E172" s="107">
        <v>15</v>
      </c>
      <c r="F172" s="107">
        <v>24</v>
      </c>
      <c r="G172" s="107">
        <v>20</v>
      </c>
      <c r="H172" s="107">
        <v>34</v>
      </c>
      <c r="I172" s="107">
        <v>12</v>
      </c>
      <c r="J172" s="107">
        <v>22</v>
      </c>
      <c r="K172" s="107">
        <v>12</v>
      </c>
      <c r="L172" s="107" t="s">
        <v>488</v>
      </c>
      <c r="M172" s="107" t="s">
        <v>488</v>
      </c>
      <c r="N172" s="107">
        <v>195</v>
      </c>
      <c r="O172" s="107">
        <v>2886</v>
      </c>
      <c r="P172" s="107">
        <v>668</v>
      </c>
      <c r="Q172" s="107">
        <f t="shared" si="5"/>
        <v>6.756756756756757</v>
      </c>
      <c r="R172" s="107">
        <f t="shared" si="6"/>
        <v>18.562874251497004</v>
      </c>
    </row>
    <row r="173" spans="1:18" ht="12.75" customHeight="1">
      <c r="A173" s="178" t="s">
        <v>274</v>
      </c>
      <c r="B173" s="107">
        <v>8</v>
      </c>
      <c r="C173" s="107">
        <v>10</v>
      </c>
      <c r="D173" s="107">
        <v>12</v>
      </c>
      <c r="E173" s="107">
        <v>12</v>
      </c>
      <c r="F173" s="107">
        <v>20</v>
      </c>
      <c r="G173" s="107">
        <v>19</v>
      </c>
      <c r="H173" s="107">
        <v>36</v>
      </c>
      <c r="I173" s="107">
        <v>8</v>
      </c>
      <c r="J173" s="107">
        <v>27</v>
      </c>
      <c r="K173" s="107">
        <v>11</v>
      </c>
      <c r="L173" s="107">
        <v>13</v>
      </c>
      <c r="M173" s="107">
        <v>7</v>
      </c>
      <c r="N173" s="107">
        <v>183</v>
      </c>
      <c r="O173" s="107">
        <v>4427</v>
      </c>
      <c r="P173" s="107">
        <v>1170</v>
      </c>
      <c r="Q173" s="107">
        <f t="shared" si="5"/>
        <v>4.1337248701152021</v>
      </c>
      <c r="R173" s="107">
        <f t="shared" si="6"/>
        <v>12.051282051282051</v>
      </c>
    </row>
    <row r="174" spans="1:18" ht="12.75" customHeight="1">
      <c r="A174" s="178" t="s">
        <v>275</v>
      </c>
      <c r="B174" s="107">
        <v>29</v>
      </c>
      <c r="C174" s="107">
        <v>27</v>
      </c>
      <c r="D174" s="107">
        <v>38</v>
      </c>
      <c r="E174" s="107">
        <v>34</v>
      </c>
      <c r="F174" s="107">
        <v>64</v>
      </c>
      <c r="G174" s="107">
        <v>29</v>
      </c>
      <c r="H174" s="107">
        <v>69</v>
      </c>
      <c r="I174" s="107">
        <v>51</v>
      </c>
      <c r="J174" s="107">
        <v>69</v>
      </c>
      <c r="K174" s="107">
        <v>26</v>
      </c>
      <c r="L174" s="107">
        <v>34</v>
      </c>
      <c r="M174" s="107">
        <v>11</v>
      </c>
      <c r="N174" s="107">
        <v>481</v>
      </c>
      <c r="O174" s="107">
        <v>6510</v>
      </c>
      <c r="P174" s="107">
        <v>1872</v>
      </c>
      <c r="Q174" s="107">
        <f t="shared" si="5"/>
        <v>7.3886328725038402</v>
      </c>
      <c r="R174" s="107">
        <f t="shared" si="6"/>
        <v>18.856837606837608</v>
      </c>
    </row>
    <row r="175" spans="1:18" ht="12.75" customHeight="1">
      <c r="A175" s="178" t="s">
        <v>276</v>
      </c>
      <c r="B175" s="107">
        <v>60</v>
      </c>
      <c r="C175" s="107">
        <v>59</v>
      </c>
      <c r="D175" s="107">
        <v>70</v>
      </c>
      <c r="E175" s="107">
        <v>52</v>
      </c>
      <c r="F175" s="107">
        <v>158</v>
      </c>
      <c r="G175" s="107">
        <v>86</v>
      </c>
      <c r="H175" s="107">
        <v>217</v>
      </c>
      <c r="I175" s="107">
        <v>79</v>
      </c>
      <c r="J175" s="107">
        <v>129</v>
      </c>
      <c r="K175" s="107">
        <v>52</v>
      </c>
      <c r="L175" s="107">
        <v>42</v>
      </c>
      <c r="M175" s="107">
        <v>9</v>
      </c>
      <c r="N175" s="107">
        <v>1013</v>
      </c>
      <c r="O175" s="107">
        <v>8090</v>
      </c>
      <c r="P175" s="107">
        <v>2192</v>
      </c>
      <c r="Q175" s="107">
        <f t="shared" si="5"/>
        <v>12.521631644004943</v>
      </c>
      <c r="R175" s="107">
        <f t="shared" si="6"/>
        <v>35.21897810218978</v>
      </c>
    </row>
    <row r="176" spans="1:18" ht="12.75" customHeight="1">
      <c r="A176" s="178" t="s">
        <v>277</v>
      </c>
      <c r="B176" s="107">
        <v>20</v>
      </c>
      <c r="C176" s="107">
        <v>16</v>
      </c>
      <c r="D176" s="107">
        <v>11</v>
      </c>
      <c r="E176" s="107">
        <v>17</v>
      </c>
      <c r="F176" s="107">
        <v>20</v>
      </c>
      <c r="G176" s="107">
        <v>20</v>
      </c>
      <c r="H176" s="107">
        <v>35</v>
      </c>
      <c r="I176" s="107">
        <v>13</v>
      </c>
      <c r="J176" s="107">
        <v>28</v>
      </c>
      <c r="K176" s="107">
        <v>13</v>
      </c>
      <c r="L176" s="107" t="s">
        <v>488</v>
      </c>
      <c r="M176" s="107" t="s">
        <v>488</v>
      </c>
      <c r="N176" s="107">
        <v>205</v>
      </c>
      <c r="O176" s="107">
        <v>2604</v>
      </c>
      <c r="P176" s="107">
        <v>722</v>
      </c>
      <c r="Q176" s="107">
        <f t="shared" si="5"/>
        <v>7.8725038402457761</v>
      </c>
      <c r="R176" s="107">
        <f t="shared" si="6"/>
        <v>17.86703601108033</v>
      </c>
    </row>
    <row r="177" spans="1:18" ht="12.75" customHeight="1">
      <c r="A177" s="178" t="s">
        <v>278</v>
      </c>
      <c r="B177" s="107">
        <v>6</v>
      </c>
      <c r="C177" s="107">
        <v>15</v>
      </c>
      <c r="D177" s="107">
        <v>8</v>
      </c>
      <c r="E177" s="107">
        <v>16</v>
      </c>
      <c r="F177" s="107">
        <v>20</v>
      </c>
      <c r="G177" s="107">
        <v>14</v>
      </c>
      <c r="H177" s="107">
        <v>39</v>
      </c>
      <c r="I177" s="107">
        <v>19</v>
      </c>
      <c r="J177" s="107">
        <v>27</v>
      </c>
      <c r="K177" s="107">
        <v>10</v>
      </c>
      <c r="L177" s="107" t="s">
        <v>488</v>
      </c>
      <c r="M177" s="107" t="s">
        <v>488</v>
      </c>
      <c r="N177" s="107">
        <v>183</v>
      </c>
      <c r="O177" s="107">
        <v>2673</v>
      </c>
      <c r="P177" s="107">
        <v>733</v>
      </c>
      <c r="Q177" s="107">
        <f t="shared" si="5"/>
        <v>6.8462401795735124</v>
      </c>
      <c r="R177" s="107">
        <f t="shared" si="6"/>
        <v>17.598908594815825</v>
      </c>
    </row>
    <row r="178" spans="1:18" ht="12.75" customHeight="1">
      <c r="A178" s="178" t="s">
        <v>279</v>
      </c>
      <c r="B178" s="107">
        <v>55</v>
      </c>
      <c r="C178" s="107">
        <v>53</v>
      </c>
      <c r="D178" s="107">
        <v>52</v>
      </c>
      <c r="E178" s="107">
        <v>42</v>
      </c>
      <c r="F178" s="107">
        <v>104</v>
      </c>
      <c r="G178" s="107">
        <v>39</v>
      </c>
      <c r="H178" s="107">
        <v>130</v>
      </c>
      <c r="I178" s="107">
        <v>53</v>
      </c>
      <c r="J178" s="107">
        <v>84</v>
      </c>
      <c r="K178" s="107">
        <v>22</v>
      </c>
      <c r="L178" s="107">
        <v>29</v>
      </c>
      <c r="M178" s="107">
        <v>9</v>
      </c>
      <c r="N178" s="107">
        <v>672</v>
      </c>
      <c r="O178" s="107">
        <v>10988</v>
      </c>
      <c r="P178" s="107">
        <v>2972</v>
      </c>
      <c r="Q178" s="107">
        <f t="shared" si="5"/>
        <v>6.1157626501638145</v>
      </c>
      <c r="R178" s="107">
        <f t="shared" si="6"/>
        <v>15.814266487213995</v>
      </c>
    </row>
    <row r="179" spans="1:18" ht="12.75" customHeight="1">
      <c r="A179" s="178" t="s">
        <v>280</v>
      </c>
      <c r="B179" s="107">
        <v>19</v>
      </c>
      <c r="C179" s="107">
        <v>17</v>
      </c>
      <c r="D179" s="107">
        <v>22</v>
      </c>
      <c r="E179" s="107">
        <v>18</v>
      </c>
      <c r="F179" s="107">
        <v>22</v>
      </c>
      <c r="G179" s="107">
        <v>20</v>
      </c>
      <c r="H179" s="107">
        <v>39</v>
      </c>
      <c r="I179" s="107">
        <v>17</v>
      </c>
      <c r="J179" s="107">
        <v>31</v>
      </c>
      <c r="K179" s="107">
        <v>13</v>
      </c>
      <c r="L179" s="107" t="s">
        <v>488</v>
      </c>
      <c r="M179" s="107" t="s">
        <v>488</v>
      </c>
      <c r="N179" s="107">
        <v>228</v>
      </c>
      <c r="O179" s="107">
        <v>4645</v>
      </c>
      <c r="P179" s="107">
        <v>1138</v>
      </c>
      <c r="Q179" s="107">
        <f t="shared" si="5"/>
        <v>4.9085037674919274</v>
      </c>
      <c r="R179" s="107">
        <f t="shared" si="6"/>
        <v>12.478031634446397</v>
      </c>
    </row>
    <row r="180" spans="1:18" ht="12.75" customHeight="1">
      <c r="A180" s="178" t="s">
        <v>281</v>
      </c>
      <c r="B180" s="107">
        <v>31</v>
      </c>
      <c r="C180" s="107">
        <v>27</v>
      </c>
      <c r="D180" s="107">
        <v>40</v>
      </c>
      <c r="E180" s="107">
        <v>34</v>
      </c>
      <c r="F180" s="107">
        <v>47</v>
      </c>
      <c r="G180" s="107">
        <v>28</v>
      </c>
      <c r="H180" s="107">
        <v>82</v>
      </c>
      <c r="I180" s="107">
        <v>28</v>
      </c>
      <c r="J180" s="107">
        <v>60</v>
      </c>
      <c r="K180" s="107">
        <v>27</v>
      </c>
      <c r="L180" s="107">
        <v>25</v>
      </c>
      <c r="M180" s="107">
        <v>6</v>
      </c>
      <c r="N180" s="107">
        <v>435</v>
      </c>
      <c r="O180" s="107">
        <v>6706</v>
      </c>
      <c r="P180" s="107">
        <v>1872</v>
      </c>
      <c r="Q180" s="107">
        <f t="shared" si="5"/>
        <v>6.486728303012228</v>
      </c>
      <c r="R180" s="107">
        <f t="shared" si="6"/>
        <v>16.185897435897438</v>
      </c>
    </row>
    <row r="181" spans="1:18" ht="12.75" customHeight="1">
      <c r="A181" s="178" t="s">
        <v>282</v>
      </c>
      <c r="B181" s="107">
        <v>27</v>
      </c>
      <c r="C181" s="107">
        <v>27</v>
      </c>
      <c r="D181" s="107">
        <v>24</v>
      </c>
      <c r="E181" s="107">
        <v>20</v>
      </c>
      <c r="F181" s="107">
        <v>41</v>
      </c>
      <c r="G181" s="107">
        <v>19</v>
      </c>
      <c r="H181" s="107">
        <v>57</v>
      </c>
      <c r="I181" s="107">
        <v>28</v>
      </c>
      <c r="J181" s="107">
        <v>43</v>
      </c>
      <c r="K181" s="107">
        <v>13</v>
      </c>
      <c r="L181" s="107" t="s">
        <v>488</v>
      </c>
      <c r="M181" s="107" t="s">
        <v>488</v>
      </c>
      <c r="N181" s="107">
        <v>319</v>
      </c>
      <c r="O181" s="107">
        <v>4206</v>
      </c>
      <c r="P181" s="107">
        <v>1116</v>
      </c>
      <c r="Q181" s="107">
        <f t="shared" si="5"/>
        <v>7.5844032334759861</v>
      </c>
      <c r="R181" s="107">
        <f t="shared" si="6"/>
        <v>18.010752688172044</v>
      </c>
    </row>
    <row r="182" spans="1:18" ht="12.75" customHeight="1">
      <c r="A182" s="178" t="s">
        <v>283</v>
      </c>
      <c r="B182" s="107">
        <v>57</v>
      </c>
      <c r="C182" s="107">
        <v>46</v>
      </c>
      <c r="D182" s="107">
        <v>63</v>
      </c>
      <c r="E182" s="107">
        <v>40</v>
      </c>
      <c r="F182" s="107">
        <v>100</v>
      </c>
      <c r="G182" s="107">
        <v>59</v>
      </c>
      <c r="H182" s="107">
        <v>114</v>
      </c>
      <c r="I182" s="107">
        <v>61</v>
      </c>
      <c r="J182" s="107">
        <v>101</v>
      </c>
      <c r="K182" s="107">
        <v>28</v>
      </c>
      <c r="L182" s="107">
        <v>23</v>
      </c>
      <c r="M182" s="107">
        <v>13</v>
      </c>
      <c r="N182" s="107">
        <v>705</v>
      </c>
      <c r="O182" s="107">
        <v>11209</v>
      </c>
      <c r="P182" s="107">
        <v>3126</v>
      </c>
      <c r="Q182" s="107">
        <f t="shared" si="5"/>
        <v>6.2895887233473102</v>
      </c>
      <c r="R182" s="107">
        <f t="shared" si="6"/>
        <v>15.962891874600126</v>
      </c>
    </row>
    <row r="183" spans="1:18" s="47" customFormat="1" ht="12.75" customHeight="1">
      <c r="A183" s="178" t="s">
        <v>284</v>
      </c>
      <c r="B183" s="107">
        <v>8</v>
      </c>
      <c r="C183" s="107">
        <v>18</v>
      </c>
      <c r="D183" s="107">
        <v>16</v>
      </c>
      <c r="E183" s="107">
        <v>16</v>
      </c>
      <c r="F183" s="107">
        <v>24</v>
      </c>
      <c r="G183" s="107">
        <v>16</v>
      </c>
      <c r="H183" s="107">
        <v>33</v>
      </c>
      <c r="I183" s="107">
        <v>15</v>
      </c>
      <c r="J183" s="107">
        <v>34</v>
      </c>
      <c r="K183" s="107">
        <v>12</v>
      </c>
      <c r="L183" s="107">
        <v>10</v>
      </c>
      <c r="M183" s="107">
        <v>4</v>
      </c>
      <c r="N183" s="107">
        <v>206</v>
      </c>
      <c r="O183" s="107">
        <v>3118</v>
      </c>
      <c r="P183" s="107">
        <v>720</v>
      </c>
      <c r="Q183" s="107">
        <f t="shared" si="5"/>
        <v>6.6067992302758167</v>
      </c>
      <c r="R183" s="107">
        <f t="shared" si="6"/>
        <v>20.555555555555554</v>
      </c>
    </row>
    <row r="184" spans="1:18" ht="12.75" customHeight="1">
      <c r="A184" s="178" t="s">
        <v>285</v>
      </c>
      <c r="B184" s="107">
        <v>16</v>
      </c>
      <c r="C184" s="107">
        <v>11</v>
      </c>
      <c r="D184" s="107">
        <v>22</v>
      </c>
      <c r="E184" s="107">
        <v>21</v>
      </c>
      <c r="F184" s="107">
        <v>42</v>
      </c>
      <c r="G184" s="107">
        <v>29</v>
      </c>
      <c r="H184" s="107">
        <v>47</v>
      </c>
      <c r="I184" s="107">
        <v>28</v>
      </c>
      <c r="J184" s="107">
        <v>33</v>
      </c>
      <c r="K184" s="107">
        <v>4</v>
      </c>
      <c r="L184" s="107" t="s">
        <v>488</v>
      </c>
      <c r="M184" s="107" t="s">
        <v>488</v>
      </c>
      <c r="N184" s="107">
        <v>261</v>
      </c>
      <c r="O184" s="107">
        <v>5411</v>
      </c>
      <c r="P184" s="107">
        <v>1471</v>
      </c>
      <c r="Q184" s="107">
        <f t="shared" si="5"/>
        <v>4.8235076695620034</v>
      </c>
      <c r="R184" s="107">
        <f t="shared" si="6"/>
        <v>12.440516655336506</v>
      </c>
    </row>
    <row r="185" spans="1:18" ht="12.75" customHeight="1">
      <c r="A185" s="178" t="s">
        <v>286</v>
      </c>
      <c r="B185" s="107">
        <v>5</v>
      </c>
      <c r="C185" s="107">
        <v>12</v>
      </c>
      <c r="D185" s="107">
        <v>13</v>
      </c>
      <c r="E185" s="107">
        <v>6</v>
      </c>
      <c r="F185" s="107">
        <v>32</v>
      </c>
      <c r="G185" s="107">
        <v>5</v>
      </c>
      <c r="H185" s="107">
        <v>23</v>
      </c>
      <c r="I185" s="107">
        <v>10</v>
      </c>
      <c r="J185" s="107">
        <v>21</v>
      </c>
      <c r="K185" s="107">
        <v>13</v>
      </c>
      <c r="L185" s="107" t="s">
        <v>488</v>
      </c>
      <c r="M185" s="107" t="s">
        <v>488</v>
      </c>
      <c r="N185" s="107">
        <v>148</v>
      </c>
      <c r="O185" s="107">
        <v>3070</v>
      </c>
      <c r="P185" s="107">
        <v>797</v>
      </c>
      <c r="Q185" s="107">
        <f t="shared" si="5"/>
        <v>4.8208469055374588</v>
      </c>
      <c r="R185" s="107">
        <f t="shared" si="6"/>
        <v>13.048933500627353</v>
      </c>
    </row>
    <row r="186" spans="1:18" ht="12.75" customHeight="1">
      <c r="A186" s="178" t="s">
        <v>287</v>
      </c>
      <c r="B186" s="107">
        <v>26</v>
      </c>
      <c r="C186" s="107">
        <v>22</v>
      </c>
      <c r="D186" s="107">
        <v>28</v>
      </c>
      <c r="E186" s="107">
        <v>22</v>
      </c>
      <c r="F186" s="107">
        <v>39</v>
      </c>
      <c r="G186" s="107">
        <v>33</v>
      </c>
      <c r="H186" s="107">
        <v>52</v>
      </c>
      <c r="I186" s="107">
        <v>15</v>
      </c>
      <c r="J186" s="107">
        <v>38</v>
      </c>
      <c r="K186" s="107">
        <v>19</v>
      </c>
      <c r="L186" s="107" t="s">
        <v>488</v>
      </c>
      <c r="M186" s="107" t="s">
        <v>488</v>
      </c>
      <c r="N186" s="107">
        <v>309</v>
      </c>
      <c r="O186" s="107">
        <v>2745</v>
      </c>
      <c r="P186" s="107">
        <v>664</v>
      </c>
      <c r="Q186" s="107">
        <f t="shared" si="5"/>
        <v>11.256830601092895</v>
      </c>
      <c r="R186" s="107">
        <f t="shared" si="6"/>
        <v>29.518072289156628</v>
      </c>
    </row>
    <row r="187" spans="1:18" ht="12.75" customHeight="1">
      <c r="A187" s="178" t="s">
        <v>288</v>
      </c>
      <c r="B187" s="107">
        <v>13</v>
      </c>
      <c r="C187" s="107">
        <v>17</v>
      </c>
      <c r="D187" s="107">
        <v>12</v>
      </c>
      <c r="E187" s="107">
        <v>17</v>
      </c>
      <c r="F187" s="107">
        <v>26</v>
      </c>
      <c r="G187" s="107">
        <v>17</v>
      </c>
      <c r="H187" s="107">
        <v>30</v>
      </c>
      <c r="I187" s="107">
        <v>10</v>
      </c>
      <c r="J187" s="107">
        <v>22</v>
      </c>
      <c r="K187" s="107">
        <v>11</v>
      </c>
      <c r="L187" s="107" t="s">
        <v>488</v>
      </c>
      <c r="M187" s="107" t="s">
        <v>488</v>
      </c>
      <c r="N187" s="107">
        <v>183</v>
      </c>
      <c r="O187" s="107">
        <v>3751</v>
      </c>
      <c r="P187" s="107">
        <v>919</v>
      </c>
      <c r="Q187" s="107">
        <f t="shared" si="5"/>
        <v>4.8786990135963739</v>
      </c>
      <c r="R187" s="107">
        <f t="shared" si="6"/>
        <v>12.622415669205658</v>
      </c>
    </row>
    <row r="188" spans="1:18" ht="12.75" customHeight="1">
      <c r="A188" s="178" t="s">
        <v>289</v>
      </c>
      <c r="B188" s="107">
        <v>12</v>
      </c>
      <c r="C188" s="107">
        <v>10</v>
      </c>
      <c r="D188" s="107">
        <v>9</v>
      </c>
      <c r="E188" s="107">
        <v>6</v>
      </c>
      <c r="F188" s="107">
        <v>20</v>
      </c>
      <c r="G188" s="107">
        <v>17</v>
      </c>
      <c r="H188" s="107">
        <v>35</v>
      </c>
      <c r="I188" s="107">
        <v>11</v>
      </c>
      <c r="J188" s="107">
        <v>20</v>
      </c>
      <c r="K188" s="107">
        <v>6</v>
      </c>
      <c r="L188" s="107" t="s">
        <v>488</v>
      </c>
      <c r="M188" s="107" t="s">
        <v>488</v>
      </c>
      <c r="N188" s="107">
        <v>154</v>
      </c>
      <c r="O188" s="107">
        <v>2797</v>
      </c>
      <c r="P188" s="107">
        <v>812</v>
      </c>
      <c r="Q188" s="107">
        <f t="shared" si="5"/>
        <v>5.5058991776903827</v>
      </c>
      <c r="R188" s="107">
        <f t="shared" si="6"/>
        <v>13.423645320197044</v>
      </c>
    </row>
    <row r="189" spans="1:18" s="47" customFormat="1" ht="12.75" customHeight="1">
      <c r="A189" s="178" t="s">
        <v>290</v>
      </c>
      <c r="B189" s="107">
        <v>7</v>
      </c>
      <c r="C189" s="107">
        <v>14</v>
      </c>
      <c r="D189" s="107">
        <v>21</v>
      </c>
      <c r="E189" s="107">
        <v>9</v>
      </c>
      <c r="F189" s="107">
        <v>23</v>
      </c>
      <c r="G189" s="107">
        <v>12</v>
      </c>
      <c r="H189" s="107">
        <v>31</v>
      </c>
      <c r="I189" s="107">
        <v>10</v>
      </c>
      <c r="J189" s="107">
        <v>24</v>
      </c>
      <c r="K189" s="107">
        <v>7</v>
      </c>
      <c r="L189" s="107" t="s">
        <v>488</v>
      </c>
      <c r="M189" s="107" t="s">
        <v>488</v>
      </c>
      <c r="N189" s="107">
        <v>166</v>
      </c>
      <c r="O189" s="107">
        <v>3078</v>
      </c>
      <c r="P189" s="107">
        <v>921</v>
      </c>
      <c r="Q189" s="107">
        <f t="shared" si="5"/>
        <v>5.3931124106562702</v>
      </c>
      <c r="R189" s="107">
        <f t="shared" si="6"/>
        <v>11.617806731813246</v>
      </c>
    </row>
    <row r="190" spans="1:18" ht="12.75" customHeight="1">
      <c r="A190" s="178" t="s">
        <v>291</v>
      </c>
      <c r="B190" s="107">
        <v>9</v>
      </c>
      <c r="C190" s="107">
        <v>13</v>
      </c>
      <c r="D190" s="107">
        <v>14</v>
      </c>
      <c r="E190" s="107">
        <v>14</v>
      </c>
      <c r="F190" s="107">
        <v>31</v>
      </c>
      <c r="G190" s="107">
        <v>14</v>
      </c>
      <c r="H190" s="107">
        <v>36</v>
      </c>
      <c r="I190" s="107">
        <v>14</v>
      </c>
      <c r="J190" s="107">
        <v>24</v>
      </c>
      <c r="K190" s="107">
        <v>14</v>
      </c>
      <c r="L190" s="107">
        <v>8</v>
      </c>
      <c r="M190" s="107">
        <v>6</v>
      </c>
      <c r="N190" s="107">
        <v>197</v>
      </c>
      <c r="O190" s="107">
        <v>4556</v>
      </c>
      <c r="P190" s="107">
        <v>1085</v>
      </c>
      <c r="Q190" s="107">
        <f t="shared" si="5"/>
        <v>4.3239683933274806</v>
      </c>
      <c r="R190" s="107">
        <f t="shared" si="6"/>
        <v>13.548387096774196</v>
      </c>
    </row>
    <row r="191" spans="1:18" ht="12.75" customHeight="1">
      <c r="A191" s="178" t="s">
        <v>292</v>
      </c>
      <c r="B191" s="107">
        <v>16</v>
      </c>
      <c r="C191" s="107">
        <v>15</v>
      </c>
      <c r="D191" s="107">
        <v>11</v>
      </c>
      <c r="E191" s="107">
        <v>15</v>
      </c>
      <c r="F191" s="107">
        <v>21</v>
      </c>
      <c r="G191" s="107">
        <v>14</v>
      </c>
      <c r="H191" s="107">
        <v>36</v>
      </c>
      <c r="I191" s="107">
        <v>12</v>
      </c>
      <c r="J191" s="107">
        <v>26</v>
      </c>
      <c r="K191" s="107">
        <v>16</v>
      </c>
      <c r="L191" s="107">
        <v>8</v>
      </c>
      <c r="M191" s="107">
        <v>4</v>
      </c>
      <c r="N191" s="107">
        <v>194</v>
      </c>
      <c r="O191" s="107">
        <v>2945</v>
      </c>
      <c r="P191" s="107">
        <v>797</v>
      </c>
      <c r="Q191" s="107">
        <f t="shared" si="5"/>
        <v>6.5874363327674015</v>
      </c>
      <c r="R191" s="107">
        <f t="shared" si="6"/>
        <v>17.189460476787954</v>
      </c>
    </row>
    <row r="192" spans="1:18" ht="12.75" customHeight="1">
      <c r="A192" s="178" t="s">
        <v>293</v>
      </c>
      <c r="B192" s="107">
        <v>78</v>
      </c>
      <c r="C192" s="107">
        <v>68</v>
      </c>
      <c r="D192" s="107">
        <v>70</v>
      </c>
      <c r="E192" s="107">
        <v>58</v>
      </c>
      <c r="F192" s="107">
        <v>103</v>
      </c>
      <c r="G192" s="107">
        <v>58</v>
      </c>
      <c r="H192" s="107">
        <v>149</v>
      </c>
      <c r="I192" s="107">
        <v>70</v>
      </c>
      <c r="J192" s="107">
        <v>125</v>
      </c>
      <c r="K192" s="107">
        <v>49</v>
      </c>
      <c r="L192" s="107">
        <v>46</v>
      </c>
      <c r="M192" s="107">
        <v>20</v>
      </c>
      <c r="N192" s="107">
        <v>894</v>
      </c>
      <c r="O192" s="107">
        <v>11415</v>
      </c>
      <c r="P192" s="107">
        <v>3130</v>
      </c>
      <c r="Q192" s="107">
        <f t="shared" si="5"/>
        <v>7.8318002628120897</v>
      </c>
      <c r="R192" s="107">
        <f t="shared" si="6"/>
        <v>19.808306709265175</v>
      </c>
    </row>
    <row r="193" spans="1:18" ht="12.75" customHeight="1">
      <c r="A193" s="178" t="s">
        <v>294</v>
      </c>
      <c r="B193" s="107">
        <v>8</v>
      </c>
      <c r="C193" s="107">
        <v>17</v>
      </c>
      <c r="D193" s="107">
        <v>16</v>
      </c>
      <c r="E193" s="107">
        <v>13</v>
      </c>
      <c r="F193" s="107">
        <v>17</v>
      </c>
      <c r="G193" s="107">
        <v>12</v>
      </c>
      <c r="H193" s="107">
        <v>37</v>
      </c>
      <c r="I193" s="107">
        <v>13</v>
      </c>
      <c r="J193" s="107">
        <v>13</v>
      </c>
      <c r="K193" s="107">
        <v>11</v>
      </c>
      <c r="L193" s="107" t="s">
        <v>488</v>
      </c>
      <c r="M193" s="107" t="s">
        <v>488</v>
      </c>
      <c r="N193" s="107">
        <v>171</v>
      </c>
      <c r="O193" s="107">
        <v>2394</v>
      </c>
      <c r="P193" s="107">
        <v>598</v>
      </c>
      <c r="Q193" s="107">
        <f t="shared" si="5"/>
        <v>7.1428571428571423</v>
      </c>
      <c r="R193" s="107">
        <f t="shared" si="6"/>
        <v>17.224080267558527</v>
      </c>
    </row>
    <row r="194" spans="1:18" ht="12.75" customHeight="1">
      <c r="A194" s="178" t="s">
        <v>295</v>
      </c>
      <c r="B194" s="107">
        <v>64</v>
      </c>
      <c r="C194" s="107">
        <v>77</v>
      </c>
      <c r="D194" s="107">
        <v>83</v>
      </c>
      <c r="E194" s="107">
        <v>50</v>
      </c>
      <c r="F194" s="107">
        <v>108</v>
      </c>
      <c r="G194" s="107">
        <v>65</v>
      </c>
      <c r="H194" s="107">
        <v>133</v>
      </c>
      <c r="I194" s="107">
        <v>80</v>
      </c>
      <c r="J194" s="107">
        <v>125</v>
      </c>
      <c r="K194" s="107">
        <v>46</v>
      </c>
      <c r="L194" s="107">
        <v>43</v>
      </c>
      <c r="M194" s="107">
        <v>11</v>
      </c>
      <c r="N194" s="107">
        <v>885</v>
      </c>
      <c r="O194" s="107">
        <v>12219</v>
      </c>
      <c r="P194" s="107">
        <v>3552</v>
      </c>
      <c r="Q194" s="107">
        <f t="shared" si="5"/>
        <v>7.2428185612570584</v>
      </c>
      <c r="R194" s="107">
        <f t="shared" si="6"/>
        <v>17.201576576576578</v>
      </c>
    </row>
    <row r="195" spans="1:18" ht="12.75" customHeight="1">
      <c r="A195" s="178" t="s">
        <v>296</v>
      </c>
      <c r="B195" s="107">
        <v>25</v>
      </c>
      <c r="C195" s="107">
        <v>20</v>
      </c>
      <c r="D195" s="107">
        <v>39</v>
      </c>
      <c r="E195" s="107">
        <v>15</v>
      </c>
      <c r="F195" s="107">
        <v>54</v>
      </c>
      <c r="G195" s="107">
        <v>19</v>
      </c>
      <c r="H195" s="107">
        <v>69</v>
      </c>
      <c r="I195" s="107">
        <v>27</v>
      </c>
      <c r="J195" s="107">
        <v>51</v>
      </c>
      <c r="K195" s="107">
        <v>19</v>
      </c>
      <c r="L195" s="107">
        <v>28</v>
      </c>
      <c r="M195" s="107">
        <v>8</v>
      </c>
      <c r="N195" s="107">
        <v>374</v>
      </c>
      <c r="O195" s="107">
        <v>5928</v>
      </c>
      <c r="P195" s="107">
        <v>1609</v>
      </c>
      <c r="Q195" s="107">
        <f t="shared" si="5"/>
        <v>6.3090418353576245</v>
      </c>
      <c r="R195" s="107">
        <f t="shared" si="6"/>
        <v>17.091361093847109</v>
      </c>
    </row>
    <row r="196" spans="1:18" ht="12.75" customHeight="1">
      <c r="A196" s="178" t="s">
        <v>297</v>
      </c>
      <c r="B196" s="107">
        <v>44</v>
      </c>
      <c r="C196" s="107">
        <v>38</v>
      </c>
      <c r="D196" s="107">
        <v>42</v>
      </c>
      <c r="E196" s="107">
        <v>35</v>
      </c>
      <c r="F196" s="107">
        <v>73</v>
      </c>
      <c r="G196" s="107">
        <v>35</v>
      </c>
      <c r="H196" s="107">
        <v>101</v>
      </c>
      <c r="I196" s="107">
        <v>34</v>
      </c>
      <c r="J196" s="107">
        <v>51</v>
      </c>
      <c r="K196" s="107">
        <v>25</v>
      </c>
      <c r="L196" s="107">
        <v>18</v>
      </c>
      <c r="M196" s="107">
        <v>4</v>
      </c>
      <c r="N196" s="107">
        <v>500</v>
      </c>
      <c r="O196" s="107">
        <v>3869</v>
      </c>
      <c r="P196" s="107">
        <v>1019</v>
      </c>
      <c r="Q196" s="107">
        <f t="shared" si="5"/>
        <v>12.923235978288963</v>
      </c>
      <c r="R196" s="107">
        <f t="shared" si="6"/>
        <v>33.464180569185473</v>
      </c>
    </row>
    <row r="197" spans="1:18" ht="12.75" customHeight="1">
      <c r="A197" s="178" t="s">
        <v>298</v>
      </c>
      <c r="B197" s="107">
        <v>12</v>
      </c>
      <c r="C197" s="107">
        <v>20</v>
      </c>
      <c r="D197" s="107">
        <v>15</v>
      </c>
      <c r="E197" s="107">
        <v>18</v>
      </c>
      <c r="F197" s="107">
        <v>27</v>
      </c>
      <c r="G197" s="107">
        <v>9</v>
      </c>
      <c r="H197" s="107">
        <v>35</v>
      </c>
      <c r="I197" s="107">
        <v>23</v>
      </c>
      <c r="J197" s="107">
        <v>21</v>
      </c>
      <c r="K197" s="107">
        <v>9</v>
      </c>
      <c r="L197" s="107" t="s">
        <v>488</v>
      </c>
      <c r="M197" s="107" t="s">
        <v>488</v>
      </c>
      <c r="N197" s="107">
        <v>199</v>
      </c>
      <c r="O197" s="107">
        <v>2528</v>
      </c>
      <c r="P197" s="107">
        <v>618</v>
      </c>
      <c r="Q197" s="107">
        <f t="shared" si="5"/>
        <v>7.8718354430379751</v>
      </c>
      <c r="R197" s="107">
        <f t="shared" si="6"/>
        <v>20.064724919093852</v>
      </c>
    </row>
    <row r="198" spans="1:18" ht="12.75" customHeight="1">
      <c r="A198" s="178" t="s">
        <v>299</v>
      </c>
      <c r="B198" s="107">
        <v>40</v>
      </c>
      <c r="C198" s="107">
        <v>37</v>
      </c>
      <c r="D198" s="107">
        <v>45</v>
      </c>
      <c r="E198" s="107">
        <v>33</v>
      </c>
      <c r="F198" s="107">
        <v>67</v>
      </c>
      <c r="G198" s="107">
        <v>38</v>
      </c>
      <c r="H198" s="107">
        <v>108</v>
      </c>
      <c r="I198" s="107">
        <v>39</v>
      </c>
      <c r="J198" s="107">
        <v>61</v>
      </c>
      <c r="K198" s="107">
        <v>33</v>
      </c>
      <c r="L198" s="107">
        <v>30</v>
      </c>
      <c r="M198" s="107">
        <v>12</v>
      </c>
      <c r="N198" s="107">
        <v>543</v>
      </c>
      <c r="O198" s="107">
        <v>9085</v>
      </c>
      <c r="P198" s="107">
        <v>2551</v>
      </c>
      <c r="Q198" s="107">
        <f t="shared" ref="Q198:Q261" si="7">(N198/O198)*100</f>
        <v>5.9768849752339026</v>
      </c>
      <c r="R198" s="107">
        <f t="shared" si="6"/>
        <v>15.209721677773421</v>
      </c>
    </row>
    <row r="199" spans="1:18" ht="12.75" customHeight="1">
      <c r="A199" s="178" t="s">
        <v>300</v>
      </c>
      <c r="B199" s="107">
        <v>16</v>
      </c>
      <c r="C199" s="107">
        <v>16</v>
      </c>
      <c r="D199" s="107">
        <v>20</v>
      </c>
      <c r="E199" s="107">
        <v>18</v>
      </c>
      <c r="F199" s="107">
        <v>33</v>
      </c>
      <c r="G199" s="107">
        <v>26</v>
      </c>
      <c r="H199" s="107">
        <v>42</v>
      </c>
      <c r="I199" s="107">
        <v>23</v>
      </c>
      <c r="J199" s="107">
        <v>26</v>
      </c>
      <c r="K199" s="107">
        <v>9</v>
      </c>
      <c r="L199" s="107">
        <v>6</v>
      </c>
      <c r="M199" s="107">
        <v>8</v>
      </c>
      <c r="N199" s="107">
        <v>243</v>
      </c>
      <c r="O199" s="107">
        <v>3350</v>
      </c>
      <c r="P199" s="107">
        <v>986</v>
      </c>
      <c r="Q199" s="107">
        <f t="shared" si="7"/>
        <v>7.2537313432835813</v>
      </c>
      <c r="R199" s="107">
        <f t="shared" si="6"/>
        <v>17.545638945233264</v>
      </c>
    </row>
    <row r="200" spans="1:18" s="47" customFormat="1" ht="12.75" customHeight="1">
      <c r="A200" s="178" t="s">
        <v>301</v>
      </c>
      <c r="B200" s="107">
        <v>7</v>
      </c>
      <c r="C200" s="107">
        <v>14</v>
      </c>
      <c r="D200" s="107">
        <v>7</v>
      </c>
      <c r="E200" s="107">
        <v>7</v>
      </c>
      <c r="F200" s="107">
        <v>19</v>
      </c>
      <c r="G200" s="107">
        <v>10</v>
      </c>
      <c r="H200" s="107">
        <v>35</v>
      </c>
      <c r="I200" s="107">
        <v>17</v>
      </c>
      <c r="J200" s="107">
        <v>15</v>
      </c>
      <c r="K200" s="107">
        <v>9</v>
      </c>
      <c r="L200" s="107">
        <v>12</v>
      </c>
      <c r="M200" s="107">
        <v>6</v>
      </c>
      <c r="N200" s="107">
        <v>158</v>
      </c>
      <c r="O200" s="107">
        <v>3328</v>
      </c>
      <c r="P200" s="107">
        <v>817</v>
      </c>
      <c r="Q200" s="107">
        <f t="shared" si="7"/>
        <v>4.7475961538461533</v>
      </c>
      <c r="R200" s="107">
        <f t="shared" si="6"/>
        <v>15.055079559363524</v>
      </c>
    </row>
    <row r="201" spans="1:18" ht="14.25" customHeight="1">
      <c r="A201" s="176" t="s">
        <v>302</v>
      </c>
      <c r="B201" s="177">
        <v>406</v>
      </c>
      <c r="C201" s="177">
        <v>391</v>
      </c>
      <c r="D201" s="177">
        <v>497</v>
      </c>
      <c r="E201" s="177">
        <v>350</v>
      </c>
      <c r="F201" s="177">
        <v>749</v>
      </c>
      <c r="G201" s="177">
        <v>401</v>
      </c>
      <c r="H201" s="177">
        <v>987</v>
      </c>
      <c r="I201" s="177">
        <v>462</v>
      </c>
      <c r="J201" s="177">
        <v>742</v>
      </c>
      <c r="K201" s="177">
        <v>306</v>
      </c>
      <c r="L201" s="177">
        <v>254</v>
      </c>
      <c r="M201" s="177">
        <v>80</v>
      </c>
      <c r="N201" s="283">
        <v>5625</v>
      </c>
      <c r="O201" s="177">
        <v>68768</v>
      </c>
      <c r="P201" s="177">
        <v>19021</v>
      </c>
      <c r="Q201" s="177">
        <f t="shared" si="7"/>
        <v>8.1796765937645421</v>
      </c>
      <c r="R201" s="177">
        <f t="shared" si="6"/>
        <v>20.929498974817307</v>
      </c>
    </row>
    <row r="202" spans="1:18" ht="12.75" customHeight="1">
      <c r="A202" s="178" t="s">
        <v>303</v>
      </c>
      <c r="B202" s="107">
        <v>30</v>
      </c>
      <c r="C202" s="107">
        <v>25</v>
      </c>
      <c r="D202" s="107">
        <v>38</v>
      </c>
      <c r="E202" s="107">
        <v>26</v>
      </c>
      <c r="F202" s="107">
        <v>60</v>
      </c>
      <c r="G202" s="107">
        <v>27</v>
      </c>
      <c r="H202" s="107">
        <v>71</v>
      </c>
      <c r="I202" s="107">
        <v>33</v>
      </c>
      <c r="J202" s="107">
        <v>56</v>
      </c>
      <c r="K202" s="107">
        <v>19</v>
      </c>
      <c r="L202" s="107">
        <v>20</v>
      </c>
      <c r="M202" s="107">
        <v>5</v>
      </c>
      <c r="N202" s="107">
        <v>410</v>
      </c>
      <c r="O202" s="107">
        <v>6920</v>
      </c>
      <c r="P202" s="107">
        <v>1952</v>
      </c>
      <c r="Q202" s="107">
        <f t="shared" si="7"/>
        <v>5.9248554913294793</v>
      </c>
      <c r="R202" s="107">
        <f t="shared" si="6"/>
        <v>14.907786885245903</v>
      </c>
    </row>
    <row r="203" spans="1:18" ht="12.75" customHeight="1">
      <c r="A203" s="178" t="s">
        <v>304</v>
      </c>
      <c r="B203" s="107" t="s">
        <v>488</v>
      </c>
      <c r="C203" s="107" t="s">
        <v>488</v>
      </c>
      <c r="D203" s="107">
        <v>12</v>
      </c>
      <c r="E203" s="107" t="s">
        <v>488</v>
      </c>
      <c r="F203" s="107">
        <v>12</v>
      </c>
      <c r="G203" s="107">
        <v>9</v>
      </c>
      <c r="H203" s="107">
        <v>19</v>
      </c>
      <c r="I203" s="107">
        <v>12</v>
      </c>
      <c r="J203" s="107">
        <v>24</v>
      </c>
      <c r="K203" s="107">
        <v>10</v>
      </c>
      <c r="L203" s="107" t="s">
        <v>488</v>
      </c>
      <c r="M203" s="107" t="s">
        <v>488</v>
      </c>
      <c r="N203" s="107">
        <v>121</v>
      </c>
      <c r="O203" s="107">
        <v>2132</v>
      </c>
      <c r="P203" s="107">
        <v>586</v>
      </c>
      <c r="Q203" s="107">
        <f t="shared" si="7"/>
        <v>5.6754221388367725</v>
      </c>
      <c r="R203" s="107">
        <f t="shared" si="6"/>
        <v>14.675767918088736</v>
      </c>
    </row>
    <row r="204" spans="1:18" ht="12.75" customHeight="1">
      <c r="A204" s="178" t="s">
        <v>305</v>
      </c>
      <c r="B204" s="107">
        <v>28</v>
      </c>
      <c r="C204" s="107">
        <v>26</v>
      </c>
      <c r="D204" s="107">
        <v>35</v>
      </c>
      <c r="E204" s="107">
        <v>26</v>
      </c>
      <c r="F204" s="107">
        <v>54</v>
      </c>
      <c r="G204" s="107">
        <v>27</v>
      </c>
      <c r="H204" s="107">
        <v>68</v>
      </c>
      <c r="I204" s="107">
        <v>26</v>
      </c>
      <c r="J204" s="107">
        <v>57</v>
      </c>
      <c r="K204" s="107">
        <v>25</v>
      </c>
      <c r="L204" s="107" t="s">
        <v>488</v>
      </c>
      <c r="M204" s="107" t="s">
        <v>488</v>
      </c>
      <c r="N204" s="107">
        <v>388</v>
      </c>
      <c r="O204" s="107">
        <v>2980</v>
      </c>
      <c r="P204" s="107">
        <v>851</v>
      </c>
      <c r="Q204" s="107">
        <f t="shared" si="7"/>
        <v>13.020134228187919</v>
      </c>
      <c r="R204" s="107">
        <f t="shared" si="6"/>
        <v>30.199764982373679</v>
      </c>
    </row>
    <row r="205" spans="1:18" ht="12.75" customHeight="1">
      <c r="A205" s="178" t="s">
        <v>306</v>
      </c>
      <c r="B205" s="107">
        <v>11</v>
      </c>
      <c r="C205" s="107">
        <v>9</v>
      </c>
      <c r="D205" s="107">
        <v>20</v>
      </c>
      <c r="E205" s="107">
        <v>12</v>
      </c>
      <c r="F205" s="107">
        <v>22</v>
      </c>
      <c r="G205" s="107">
        <v>17</v>
      </c>
      <c r="H205" s="107">
        <v>30</v>
      </c>
      <c r="I205" s="107">
        <v>21</v>
      </c>
      <c r="J205" s="107">
        <v>33</v>
      </c>
      <c r="K205" s="107">
        <v>9</v>
      </c>
      <c r="L205" s="107">
        <v>9</v>
      </c>
      <c r="M205" s="107">
        <v>5</v>
      </c>
      <c r="N205" s="107">
        <v>198</v>
      </c>
      <c r="O205" s="107">
        <v>2686</v>
      </c>
      <c r="P205" s="107">
        <v>719</v>
      </c>
      <c r="Q205" s="107">
        <f t="shared" si="7"/>
        <v>7.3715562174236791</v>
      </c>
      <c r="R205" s="107">
        <f t="shared" si="6"/>
        <v>20.305980528511821</v>
      </c>
    </row>
    <row r="206" spans="1:18" ht="12.75" customHeight="1">
      <c r="A206" s="178" t="s">
        <v>307</v>
      </c>
      <c r="B206" s="107">
        <v>19</v>
      </c>
      <c r="C206" s="107">
        <v>19</v>
      </c>
      <c r="D206" s="107">
        <v>27</v>
      </c>
      <c r="E206" s="107">
        <v>12</v>
      </c>
      <c r="F206" s="107">
        <v>33</v>
      </c>
      <c r="G206" s="107">
        <v>22</v>
      </c>
      <c r="H206" s="107">
        <v>46</v>
      </c>
      <c r="I206" s="107">
        <v>20</v>
      </c>
      <c r="J206" s="107">
        <v>36</v>
      </c>
      <c r="K206" s="107">
        <v>13</v>
      </c>
      <c r="L206" s="107">
        <v>8</v>
      </c>
      <c r="M206" s="107">
        <v>4</v>
      </c>
      <c r="N206" s="107">
        <v>259</v>
      </c>
      <c r="O206" s="107">
        <v>2409</v>
      </c>
      <c r="P206" s="107">
        <v>633</v>
      </c>
      <c r="Q206" s="107">
        <f t="shared" si="7"/>
        <v>10.751349107513491</v>
      </c>
      <c r="R206" s="107">
        <f t="shared" si="6"/>
        <v>28.751974723538705</v>
      </c>
    </row>
    <row r="207" spans="1:18" ht="12.75" customHeight="1">
      <c r="A207" s="178" t="s">
        <v>308</v>
      </c>
      <c r="B207" s="107">
        <v>17</v>
      </c>
      <c r="C207" s="107">
        <v>20</v>
      </c>
      <c r="D207" s="107">
        <v>29</v>
      </c>
      <c r="E207" s="107">
        <v>17</v>
      </c>
      <c r="F207" s="107">
        <v>46</v>
      </c>
      <c r="G207" s="107">
        <v>21</v>
      </c>
      <c r="H207" s="107">
        <v>38</v>
      </c>
      <c r="I207" s="107">
        <v>31</v>
      </c>
      <c r="J207" s="107">
        <v>34</v>
      </c>
      <c r="K207" s="107">
        <v>15</v>
      </c>
      <c r="L207" s="107" t="s">
        <v>488</v>
      </c>
      <c r="M207" s="107" t="s">
        <v>488</v>
      </c>
      <c r="N207" s="107">
        <v>277</v>
      </c>
      <c r="O207" s="107">
        <v>3498</v>
      </c>
      <c r="P207" s="107">
        <v>1023</v>
      </c>
      <c r="Q207" s="107">
        <f t="shared" si="7"/>
        <v>7.9188107489994293</v>
      </c>
      <c r="R207" s="107">
        <f t="shared" si="6"/>
        <v>18.084066471163247</v>
      </c>
    </row>
    <row r="208" spans="1:18" ht="12.75" customHeight="1">
      <c r="A208" s="178" t="s">
        <v>309</v>
      </c>
      <c r="B208" s="107">
        <v>16</v>
      </c>
      <c r="C208" s="107">
        <v>26</v>
      </c>
      <c r="D208" s="107">
        <v>29</v>
      </c>
      <c r="E208" s="107">
        <v>24</v>
      </c>
      <c r="F208" s="107">
        <v>39</v>
      </c>
      <c r="G208" s="107">
        <v>25</v>
      </c>
      <c r="H208" s="107">
        <v>60</v>
      </c>
      <c r="I208" s="107">
        <v>26</v>
      </c>
      <c r="J208" s="107">
        <v>41</v>
      </c>
      <c r="K208" s="107">
        <v>19</v>
      </c>
      <c r="L208" s="107">
        <v>10</v>
      </c>
      <c r="M208" s="107">
        <v>5</v>
      </c>
      <c r="N208" s="107">
        <v>320</v>
      </c>
      <c r="O208" s="107">
        <v>3312</v>
      </c>
      <c r="P208" s="107">
        <v>835</v>
      </c>
      <c r="Q208" s="107">
        <f t="shared" si="7"/>
        <v>9.6618357487922708</v>
      </c>
      <c r="R208" s="107">
        <f t="shared" si="6"/>
        <v>26.946107784431138</v>
      </c>
    </row>
    <row r="209" spans="1:18" ht="12.75" customHeight="1">
      <c r="A209" s="178" t="s">
        <v>310</v>
      </c>
      <c r="B209" s="107">
        <v>100</v>
      </c>
      <c r="C209" s="107">
        <v>102</v>
      </c>
      <c r="D209" s="107">
        <v>122</v>
      </c>
      <c r="E209" s="107">
        <v>86</v>
      </c>
      <c r="F209" s="107">
        <v>187</v>
      </c>
      <c r="G209" s="107">
        <v>97</v>
      </c>
      <c r="H209" s="107">
        <v>239</v>
      </c>
      <c r="I209" s="107">
        <v>103</v>
      </c>
      <c r="J209" s="107">
        <v>180</v>
      </c>
      <c r="K209" s="107">
        <v>83</v>
      </c>
      <c r="L209" s="107">
        <v>81</v>
      </c>
      <c r="M209" s="107">
        <v>23</v>
      </c>
      <c r="N209" s="107">
        <v>1403</v>
      </c>
      <c r="O209" s="107">
        <v>19520</v>
      </c>
      <c r="P209" s="107">
        <v>5445</v>
      </c>
      <c r="Q209" s="107">
        <f t="shared" si="7"/>
        <v>7.1874999999999991</v>
      </c>
      <c r="R209" s="107">
        <f t="shared" si="6"/>
        <v>18.236914600550964</v>
      </c>
    </row>
    <row r="210" spans="1:18" ht="12.75" customHeight="1">
      <c r="A210" s="178" t="s">
        <v>311</v>
      </c>
      <c r="B210" s="107">
        <v>21</v>
      </c>
      <c r="C210" s="107">
        <v>16</v>
      </c>
      <c r="D210" s="107">
        <v>13</v>
      </c>
      <c r="E210" s="107">
        <v>13</v>
      </c>
      <c r="F210" s="107">
        <v>27</v>
      </c>
      <c r="G210" s="107">
        <v>14</v>
      </c>
      <c r="H210" s="107">
        <v>37</v>
      </c>
      <c r="I210" s="107">
        <v>16</v>
      </c>
      <c r="J210" s="107">
        <v>34</v>
      </c>
      <c r="K210" s="107">
        <v>14</v>
      </c>
      <c r="L210" s="107">
        <v>10</v>
      </c>
      <c r="M210" s="107">
        <v>5</v>
      </c>
      <c r="N210" s="107">
        <v>220</v>
      </c>
      <c r="O210" s="107">
        <v>3008</v>
      </c>
      <c r="P210" s="107">
        <v>800</v>
      </c>
      <c r="Q210" s="107">
        <f t="shared" si="7"/>
        <v>7.3138297872340425</v>
      </c>
      <c r="R210" s="107">
        <f t="shared" si="6"/>
        <v>19.625</v>
      </c>
    </row>
    <row r="211" spans="1:18" ht="12.75" customHeight="1">
      <c r="A211" s="178" t="s">
        <v>312</v>
      </c>
      <c r="B211" s="107">
        <v>66</v>
      </c>
      <c r="C211" s="107">
        <v>39</v>
      </c>
      <c r="D211" s="107">
        <v>54</v>
      </c>
      <c r="E211" s="107">
        <v>36</v>
      </c>
      <c r="F211" s="107">
        <v>106</v>
      </c>
      <c r="G211" s="107">
        <v>38</v>
      </c>
      <c r="H211" s="107">
        <v>145</v>
      </c>
      <c r="I211" s="107">
        <v>56</v>
      </c>
      <c r="J211" s="107">
        <v>91</v>
      </c>
      <c r="K211" s="107">
        <v>32</v>
      </c>
      <c r="L211" s="107">
        <v>33</v>
      </c>
      <c r="M211" s="107">
        <v>14</v>
      </c>
      <c r="N211" s="107">
        <v>710</v>
      </c>
      <c r="O211" s="107">
        <v>6488</v>
      </c>
      <c r="P211" s="107">
        <v>1739</v>
      </c>
      <c r="Q211" s="107">
        <f t="shared" si="7"/>
        <v>10.943279901356352</v>
      </c>
      <c r="R211" s="107">
        <f t="shared" si="6"/>
        <v>29.614721104082808</v>
      </c>
    </row>
    <row r="212" spans="1:18" ht="12.75" customHeight="1">
      <c r="A212" s="178" t="s">
        <v>313</v>
      </c>
      <c r="B212" s="107" t="s">
        <v>488</v>
      </c>
      <c r="C212" s="107" t="s">
        <v>488</v>
      </c>
      <c r="D212" s="107">
        <v>12</v>
      </c>
      <c r="E212" s="107" t="s">
        <v>488</v>
      </c>
      <c r="F212" s="107">
        <v>16</v>
      </c>
      <c r="G212" s="107">
        <v>12</v>
      </c>
      <c r="H212" s="107">
        <v>22</v>
      </c>
      <c r="I212" s="107">
        <v>8</v>
      </c>
      <c r="J212" s="107">
        <v>4</v>
      </c>
      <c r="K212" s="107">
        <v>6</v>
      </c>
      <c r="L212" s="107" t="s">
        <v>488</v>
      </c>
      <c r="M212" s="107" t="s">
        <v>488</v>
      </c>
      <c r="N212" s="107">
        <v>102</v>
      </c>
      <c r="O212" s="107">
        <v>1061</v>
      </c>
      <c r="P212" s="107">
        <v>352</v>
      </c>
      <c r="Q212" s="107">
        <f t="shared" si="7"/>
        <v>9.6135721017907638</v>
      </c>
      <c r="R212" s="107">
        <f t="shared" si="6"/>
        <v>19.318181818181817</v>
      </c>
    </row>
    <row r="213" spans="1:18" ht="12.75" customHeight="1">
      <c r="A213" s="178" t="s">
        <v>314</v>
      </c>
      <c r="B213" s="107">
        <v>12</v>
      </c>
      <c r="C213" s="107">
        <v>15</v>
      </c>
      <c r="D213" s="107">
        <v>12</v>
      </c>
      <c r="E213" s="107">
        <v>9</v>
      </c>
      <c r="F213" s="107">
        <v>10</v>
      </c>
      <c r="G213" s="107">
        <v>6</v>
      </c>
      <c r="H213" s="107">
        <v>22</v>
      </c>
      <c r="I213" s="107">
        <v>8</v>
      </c>
      <c r="J213" s="107">
        <v>14</v>
      </c>
      <c r="K213" s="107">
        <v>10</v>
      </c>
      <c r="L213" s="107">
        <v>6</v>
      </c>
      <c r="M213" s="107" t="s">
        <v>488</v>
      </c>
      <c r="N213" s="107">
        <v>125</v>
      </c>
      <c r="O213" s="107">
        <v>1180</v>
      </c>
      <c r="P213" s="107">
        <v>251</v>
      </c>
      <c r="Q213" s="107">
        <f t="shared" si="7"/>
        <v>10.59322033898305</v>
      </c>
      <c r="R213" s="107">
        <f>100*(SUM(F213:M213)/P213)</f>
        <v>30.278884462151396</v>
      </c>
    </row>
    <row r="214" spans="1:18" ht="12.75" customHeight="1">
      <c r="A214" s="178" t="s">
        <v>315</v>
      </c>
      <c r="B214" s="107">
        <v>20</v>
      </c>
      <c r="C214" s="107">
        <v>19</v>
      </c>
      <c r="D214" s="107">
        <v>18</v>
      </c>
      <c r="E214" s="107">
        <v>18</v>
      </c>
      <c r="F214" s="107">
        <v>34</v>
      </c>
      <c r="G214" s="107">
        <v>14</v>
      </c>
      <c r="H214" s="107">
        <v>48</v>
      </c>
      <c r="I214" s="107">
        <v>18</v>
      </c>
      <c r="J214" s="107">
        <v>35</v>
      </c>
      <c r="K214" s="107">
        <v>14</v>
      </c>
      <c r="L214" s="107">
        <v>12</v>
      </c>
      <c r="M214" s="107" t="s">
        <v>488</v>
      </c>
      <c r="N214" s="107">
        <v>252</v>
      </c>
      <c r="O214" s="107">
        <v>3387</v>
      </c>
      <c r="P214" s="107">
        <v>925</v>
      </c>
      <c r="Q214" s="107">
        <f t="shared" si="7"/>
        <v>7.4402125775022139</v>
      </c>
      <c r="R214" s="107">
        <f t="shared" si="6"/>
        <v>18.918918918918919</v>
      </c>
    </row>
    <row r="215" spans="1:18" ht="12.75" customHeight="1">
      <c r="A215" s="178" t="s">
        <v>316</v>
      </c>
      <c r="B215" s="107">
        <v>24</v>
      </c>
      <c r="C215" s="107">
        <v>22</v>
      </c>
      <c r="D215" s="107">
        <v>25</v>
      </c>
      <c r="E215" s="107">
        <v>22</v>
      </c>
      <c r="F215" s="107">
        <v>26</v>
      </c>
      <c r="G215" s="107">
        <v>25</v>
      </c>
      <c r="H215" s="107">
        <v>51</v>
      </c>
      <c r="I215" s="107">
        <v>23</v>
      </c>
      <c r="J215" s="107">
        <v>35</v>
      </c>
      <c r="K215" s="107">
        <v>16</v>
      </c>
      <c r="L215" s="107">
        <v>16</v>
      </c>
      <c r="M215" s="107" t="s">
        <v>488</v>
      </c>
      <c r="N215" s="107">
        <v>285</v>
      </c>
      <c r="O215" s="107">
        <v>4264</v>
      </c>
      <c r="P215" s="107">
        <v>1268</v>
      </c>
      <c r="Q215" s="107">
        <f t="shared" si="7"/>
        <v>6.6838649155722321</v>
      </c>
      <c r="R215" s="107">
        <f t="shared" ref="R215:R278" si="8">100*(SUM(F215:M215)/P215)</f>
        <v>15.141955835962145</v>
      </c>
    </row>
    <row r="216" spans="1:18" ht="12.75" customHeight="1">
      <c r="A216" s="178" t="s">
        <v>317</v>
      </c>
      <c r="B216" s="107">
        <v>14</v>
      </c>
      <c r="C216" s="107">
        <v>21</v>
      </c>
      <c r="D216" s="107">
        <v>26</v>
      </c>
      <c r="E216" s="107">
        <v>25</v>
      </c>
      <c r="F216" s="107">
        <v>47</v>
      </c>
      <c r="G216" s="107">
        <v>32</v>
      </c>
      <c r="H216" s="107">
        <v>43</v>
      </c>
      <c r="I216" s="107">
        <v>40</v>
      </c>
      <c r="J216" s="107">
        <v>37</v>
      </c>
      <c r="K216" s="107">
        <v>8</v>
      </c>
      <c r="L216" s="107">
        <v>14</v>
      </c>
      <c r="M216" s="107">
        <v>4</v>
      </c>
      <c r="N216" s="107">
        <v>311</v>
      </c>
      <c r="O216" s="107">
        <v>3408</v>
      </c>
      <c r="P216" s="107">
        <v>957</v>
      </c>
      <c r="Q216" s="107">
        <f t="shared" si="7"/>
        <v>9.125586854460094</v>
      </c>
      <c r="R216" s="107">
        <f t="shared" si="8"/>
        <v>23.510971786833856</v>
      </c>
    </row>
    <row r="217" spans="1:18" ht="12.75" customHeight="1">
      <c r="A217" s="178" t="s">
        <v>318</v>
      </c>
      <c r="B217" s="107">
        <v>16</v>
      </c>
      <c r="C217" s="107">
        <v>22</v>
      </c>
      <c r="D217" s="107">
        <v>26</v>
      </c>
      <c r="E217" s="107">
        <v>13</v>
      </c>
      <c r="F217" s="107">
        <v>30</v>
      </c>
      <c r="G217" s="107">
        <v>16</v>
      </c>
      <c r="H217" s="107">
        <v>48</v>
      </c>
      <c r="I217" s="107">
        <v>21</v>
      </c>
      <c r="J217" s="107">
        <v>31</v>
      </c>
      <c r="K217" s="107">
        <v>13</v>
      </c>
      <c r="L217" s="107" t="s">
        <v>488</v>
      </c>
      <c r="M217" s="107" t="s">
        <v>488</v>
      </c>
      <c r="N217" s="107">
        <v>246</v>
      </c>
      <c r="O217" s="107">
        <v>2515</v>
      </c>
      <c r="P217" s="107">
        <v>685</v>
      </c>
      <c r="Q217" s="107">
        <f t="shared" si="7"/>
        <v>9.7813121272365802</v>
      </c>
      <c r="R217" s="107">
        <f t="shared" si="8"/>
        <v>23.211678832116789</v>
      </c>
    </row>
    <row r="218" spans="1:18" ht="14.25" customHeight="1">
      <c r="A218" s="176" t="s">
        <v>319</v>
      </c>
      <c r="B218" s="177">
        <v>404</v>
      </c>
      <c r="C218" s="177">
        <v>338</v>
      </c>
      <c r="D218" s="177">
        <v>460</v>
      </c>
      <c r="E218" s="177">
        <v>332</v>
      </c>
      <c r="F218" s="177">
        <v>619</v>
      </c>
      <c r="G218" s="177">
        <v>385</v>
      </c>
      <c r="H218" s="177">
        <v>796</v>
      </c>
      <c r="I218" s="177">
        <v>355</v>
      </c>
      <c r="J218" s="177">
        <v>614</v>
      </c>
      <c r="K218" s="177">
        <v>222</v>
      </c>
      <c r="L218" s="177">
        <v>236</v>
      </c>
      <c r="M218" s="177">
        <v>63</v>
      </c>
      <c r="N218" s="177">
        <v>4824</v>
      </c>
      <c r="O218" s="177">
        <v>66103</v>
      </c>
      <c r="P218" s="177">
        <v>17078</v>
      </c>
      <c r="Q218" s="177">
        <f t="shared" si="7"/>
        <v>7.2977020710103924</v>
      </c>
      <c r="R218" s="177">
        <f t="shared" si="8"/>
        <v>19.264550884178476</v>
      </c>
    </row>
    <row r="219" spans="1:18" ht="12.75" customHeight="1">
      <c r="A219" s="178" t="s">
        <v>320</v>
      </c>
      <c r="B219" s="107">
        <v>13</v>
      </c>
      <c r="C219" s="107">
        <v>20</v>
      </c>
      <c r="D219" s="107">
        <v>22</v>
      </c>
      <c r="E219" s="107">
        <v>10</v>
      </c>
      <c r="F219" s="107">
        <v>23</v>
      </c>
      <c r="G219" s="107">
        <v>14</v>
      </c>
      <c r="H219" s="107">
        <v>28</v>
      </c>
      <c r="I219" s="107">
        <v>17</v>
      </c>
      <c r="J219" s="107">
        <v>23</v>
      </c>
      <c r="K219" s="107">
        <v>10</v>
      </c>
      <c r="L219" s="107" t="s">
        <v>488</v>
      </c>
      <c r="M219" s="107" t="s">
        <v>488</v>
      </c>
      <c r="N219" s="107">
        <v>188</v>
      </c>
      <c r="O219" s="107">
        <v>3338</v>
      </c>
      <c r="P219" s="107">
        <v>779</v>
      </c>
      <c r="Q219" s="107">
        <f t="shared" si="7"/>
        <v>5.6321150389454759</v>
      </c>
      <c r="R219" s="107">
        <f t="shared" si="8"/>
        <v>14.762516046213095</v>
      </c>
    </row>
    <row r="220" spans="1:18" ht="12.75" customHeight="1">
      <c r="A220" s="178" t="s">
        <v>321</v>
      </c>
      <c r="B220" s="107">
        <v>6</v>
      </c>
      <c r="C220" s="107">
        <v>8</v>
      </c>
      <c r="D220" s="107">
        <v>14</v>
      </c>
      <c r="E220" s="107">
        <v>13</v>
      </c>
      <c r="F220" s="107">
        <v>23</v>
      </c>
      <c r="G220" s="107">
        <v>13</v>
      </c>
      <c r="H220" s="107">
        <v>19</v>
      </c>
      <c r="I220" s="107">
        <v>14</v>
      </c>
      <c r="J220" s="107">
        <v>23</v>
      </c>
      <c r="K220" s="107">
        <v>12</v>
      </c>
      <c r="L220" s="107" t="s">
        <v>488</v>
      </c>
      <c r="M220" s="107" t="s">
        <v>488</v>
      </c>
      <c r="N220" s="107">
        <v>155</v>
      </c>
      <c r="O220" s="107">
        <v>2718</v>
      </c>
      <c r="P220" s="107">
        <v>719</v>
      </c>
      <c r="Q220" s="107">
        <f t="shared" si="7"/>
        <v>5.7027225901398086</v>
      </c>
      <c r="R220" s="107">
        <f t="shared" si="8"/>
        <v>14.464534075104313</v>
      </c>
    </row>
    <row r="221" spans="1:18" ht="12.75" customHeight="1">
      <c r="A221" s="178" t="s">
        <v>322</v>
      </c>
      <c r="B221" s="107">
        <v>18</v>
      </c>
      <c r="C221" s="107">
        <v>17</v>
      </c>
      <c r="D221" s="107">
        <v>26</v>
      </c>
      <c r="E221" s="107">
        <v>22</v>
      </c>
      <c r="F221" s="107">
        <v>35</v>
      </c>
      <c r="G221" s="107">
        <v>31</v>
      </c>
      <c r="H221" s="107">
        <v>52</v>
      </c>
      <c r="I221" s="107">
        <v>22</v>
      </c>
      <c r="J221" s="107">
        <v>24</v>
      </c>
      <c r="K221" s="107">
        <v>11</v>
      </c>
      <c r="L221" s="107">
        <v>9</v>
      </c>
      <c r="M221" s="107">
        <v>5</v>
      </c>
      <c r="N221" s="107">
        <v>272</v>
      </c>
      <c r="O221" s="107">
        <v>3665</v>
      </c>
      <c r="P221" s="107">
        <v>898</v>
      </c>
      <c r="Q221" s="107">
        <f t="shared" si="7"/>
        <v>7.4215552523874493</v>
      </c>
      <c r="R221" s="107">
        <f t="shared" si="8"/>
        <v>21.046770601336302</v>
      </c>
    </row>
    <row r="222" spans="1:18" ht="12.75" customHeight="1">
      <c r="A222" s="178" t="s">
        <v>323</v>
      </c>
      <c r="B222" s="107">
        <v>10</v>
      </c>
      <c r="C222" s="107">
        <v>18</v>
      </c>
      <c r="D222" s="107">
        <v>15</v>
      </c>
      <c r="E222" s="107">
        <v>13</v>
      </c>
      <c r="F222" s="107">
        <v>17</v>
      </c>
      <c r="G222" s="107">
        <v>12</v>
      </c>
      <c r="H222" s="107">
        <v>25</v>
      </c>
      <c r="I222" s="107">
        <v>14</v>
      </c>
      <c r="J222" s="107">
        <v>12</v>
      </c>
      <c r="K222" s="107">
        <v>6</v>
      </c>
      <c r="L222" s="107" t="s">
        <v>488</v>
      </c>
      <c r="M222" s="107" t="s">
        <v>488</v>
      </c>
      <c r="N222" s="107">
        <v>151</v>
      </c>
      <c r="O222" s="107">
        <v>1993</v>
      </c>
      <c r="P222" s="107">
        <v>592</v>
      </c>
      <c r="Q222" s="107">
        <f t="shared" si="7"/>
        <v>7.5765178123432015</v>
      </c>
      <c r="R222" s="107">
        <f t="shared" si="8"/>
        <v>14.527027027027026</v>
      </c>
    </row>
    <row r="223" spans="1:18" ht="12.75" customHeight="1">
      <c r="A223" s="178" t="s">
        <v>324</v>
      </c>
      <c r="B223" s="107">
        <v>72</v>
      </c>
      <c r="C223" s="107">
        <v>40</v>
      </c>
      <c r="D223" s="107">
        <v>93</v>
      </c>
      <c r="E223" s="107">
        <v>54</v>
      </c>
      <c r="F223" s="107">
        <v>157</v>
      </c>
      <c r="G223" s="107">
        <v>86</v>
      </c>
      <c r="H223" s="107">
        <v>180</v>
      </c>
      <c r="I223" s="107">
        <v>81</v>
      </c>
      <c r="J223" s="107">
        <v>140</v>
      </c>
      <c r="K223" s="107">
        <v>50</v>
      </c>
      <c r="L223" s="107">
        <v>44</v>
      </c>
      <c r="M223" s="107">
        <v>10</v>
      </c>
      <c r="N223" s="107">
        <v>1007</v>
      </c>
      <c r="O223" s="107">
        <v>7580</v>
      </c>
      <c r="P223" s="107">
        <v>2173</v>
      </c>
      <c r="Q223" s="107">
        <f t="shared" si="7"/>
        <v>13.284960422163589</v>
      </c>
      <c r="R223" s="107">
        <f t="shared" si="8"/>
        <v>34.42245743212149</v>
      </c>
    </row>
    <row r="224" spans="1:18" ht="12.75" customHeight="1">
      <c r="A224" s="178" t="s">
        <v>325</v>
      </c>
      <c r="B224" s="107">
        <v>25</v>
      </c>
      <c r="C224" s="107">
        <v>9</v>
      </c>
      <c r="D224" s="107">
        <v>26</v>
      </c>
      <c r="E224" s="107">
        <v>19</v>
      </c>
      <c r="F224" s="107">
        <v>26</v>
      </c>
      <c r="G224" s="107">
        <v>15</v>
      </c>
      <c r="H224" s="107">
        <v>35</v>
      </c>
      <c r="I224" s="107">
        <v>17</v>
      </c>
      <c r="J224" s="107">
        <v>35</v>
      </c>
      <c r="K224" s="107">
        <v>11</v>
      </c>
      <c r="L224" s="107" t="s">
        <v>488</v>
      </c>
      <c r="M224" s="107" t="s">
        <v>488</v>
      </c>
      <c r="N224" s="107">
        <v>231</v>
      </c>
      <c r="O224" s="107">
        <v>4419</v>
      </c>
      <c r="P224" s="107">
        <v>1089</v>
      </c>
      <c r="Q224" s="107">
        <f t="shared" si="7"/>
        <v>5.2274270196877124</v>
      </c>
      <c r="R224" s="107">
        <f t="shared" si="8"/>
        <v>12.764003673094582</v>
      </c>
    </row>
    <row r="225" spans="1:18" ht="12.75" customHeight="1">
      <c r="A225" s="178" t="s">
        <v>326</v>
      </c>
      <c r="B225" s="107">
        <v>4</v>
      </c>
      <c r="C225" s="107">
        <v>15</v>
      </c>
      <c r="D225" s="107">
        <v>9</v>
      </c>
      <c r="E225" s="107">
        <v>9</v>
      </c>
      <c r="F225" s="107">
        <v>11</v>
      </c>
      <c r="G225" s="107">
        <v>7</v>
      </c>
      <c r="H225" s="107">
        <v>26</v>
      </c>
      <c r="I225" s="107">
        <v>8</v>
      </c>
      <c r="J225" s="107">
        <v>24</v>
      </c>
      <c r="K225" s="107">
        <v>7</v>
      </c>
      <c r="L225" s="107" t="s">
        <v>488</v>
      </c>
      <c r="M225" s="107" t="s">
        <v>488</v>
      </c>
      <c r="N225" s="107">
        <v>134</v>
      </c>
      <c r="O225" s="107">
        <v>1618</v>
      </c>
      <c r="P225" s="107">
        <v>447</v>
      </c>
      <c r="Q225" s="107">
        <f t="shared" si="7"/>
        <v>8.2818294190358461</v>
      </c>
      <c r="R225" s="107">
        <f t="shared" si="8"/>
        <v>18.568232662192393</v>
      </c>
    </row>
    <row r="226" spans="1:18" ht="12.75" customHeight="1">
      <c r="A226" s="178" t="s">
        <v>327</v>
      </c>
      <c r="B226" s="107">
        <v>9</v>
      </c>
      <c r="C226" s="107">
        <v>9</v>
      </c>
      <c r="D226" s="107">
        <v>12</v>
      </c>
      <c r="E226" s="107">
        <v>8</v>
      </c>
      <c r="F226" s="107">
        <v>14</v>
      </c>
      <c r="G226" s="107">
        <v>7</v>
      </c>
      <c r="H226" s="107">
        <v>21</v>
      </c>
      <c r="I226" s="107">
        <v>8</v>
      </c>
      <c r="J226" s="107">
        <v>14</v>
      </c>
      <c r="K226" s="107">
        <v>5</v>
      </c>
      <c r="L226" s="107" t="s">
        <v>488</v>
      </c>
      <c r="M226" s="107" t="s">
        <v>488</v>
      </c>
      <c r="N226" s="107">
        <v>115</v>
      </c>
      <c r="O226" s="107">
        <v>1774</v>
      </c>
      <c r="P226" s="107">
        <v>450</v>
      </c>
      <c r="Q226" s="107">
        <f t="shared" si="7"/>
        <v>6.4825253664036078</v>
      </c>
      <c r="R226" s="107">
        <f t="shared" si="8"/>
        <v>15.333333333333332</v>
      </c>
    </row>
    <row r="227" spans="1:18" ht="12.75" customHeight="1">
      <c r="A227" s="178" t="s">
        <v>328</v>
      </c>
      <c r="B227" s="107">
        <v>30</v>
      </c>
      <c r="C227" s="107">
        <v>31</v>
      </c>
      <c r="D227" s="107">
        <v>30</v>
      </c>
      <c r="E227" s="107">
        <v>32</v>
      </c>
      <c r="F227" s="107">
        <v>53</v>
      </c>
      <c r="G227" s="107">
        <v>34</v>
      </c>
      <c r="H227" s="107">
        <v>63</v>
      </c>
      <c r="I227" s="107">
        <v>41</v>
      </c>
      <c r="J227" s="107">
        <v>52</v>
      </c>
      <c r="K227" s="107">
        <v>12</v>
      </c>
      <c r="L227" s="107">
        <v>18</v>
      </c>
      <c r="M227" s="107">
        <v>7</v>
      </c>
      <c r="N227" s="107">
        <v>403</v>
      </c>
      <c r="O227" s="107">
        <v>5965</v>
      </c>
      <c r="P227" s="107">
        <v>1532</v>
      </c>
      <c r="Q227" s="107">
        <f t="shared" si="7"/>
        <v>6.7560771165129925</v>
      </c>
      <c r="R227" s="107">
        <f t="shared" si="8"/>
        <v>18.276762402088771</v>
      </c>
    </row>
    <row r="228" spans="1:18" ht="12.75" customHeight="1">
      <c r="A228" s="178" t="s">
        <v>329</v>
      </c>
      <c r="B228" s="107">
        <v>5</v>
      </c>
      <c r="C228" s="107">
        <v>11</v>
      </c>
      <c r="D228" s="107">
        <v>9</v>
      </c>
      <c r="E228" s="107">
        <v>11</v>
      </c>
      <c r="F228" s="107">
        <v>7</v>
      </c>
      <c r="G228" s="107">
        <v>10</v>
      </c>
      <c r="H228" s="107">
        <v>12</v>
      </c>
      <c r="I228" s="107">
        <v>6</v>
      </c>
      <c r="J228" s="107">
        <v>7</v>
      </c>
      <c r="K228" s="107">
        <v>7</v>
      </c>
      <c r="L228" s="107" t="s">
        <v>488</v>
      </c>
      <c r="M228" s="107" t="s">
        <v>488</v>
      </c>
      <c r="N228" s="107">
        <v>93</v>
      </c>
      <c r="O228" s="107">
        <v>1484</v>
      </c>
      <c r="P228" s="107">
        <v>361</v>
      </c>
      <c r="Q228" s="107">
        <f t="shared" si="7"/>
        <v>6.2668463611859835</v>
      </c>
      <c r="R228" s="107">
        <f t="shared" si="8"/>
        <v>13.573407202216067</v>
      </c>
    </row>
    <row r="229" spans="1:18" ht="12.75" customHeight="1">
      <c r="A229" s="178" t="s">
        <v>330</v>
      </c>
      <c r="B229" s="107">
        <v>27</v>
      </c>
      <c r="C229" s="107">
        <v>20</v>
      </c>
      <c r="D229" s="107">
        <v>27</v>
      </c>
      <c r="E229" s="107">
        <v>20</v>
      </c>
      <c r="F229" s="107">
        <v>45</v>
      </c>
      <c r="G229" s="107">
        <v>28</v>
      </c>
      <c r="H229" s="107">
        <v>68</v>
      </c>
      <c r="I229" s="107">
        <v>23</v>
      </c>
      <c r="J229" s="107">
        <v>30</v>
      </c>
      <c r="K229" s="107">
        <v>10</v>
      </c>
      <c r="L229" s="107" t="s">
        <v>488</v>
      </c>
      <c r="M229" s="107" t="s">
        <v>488</v>
      </c>
      <c r="N229" s="107">
        <v>308</v>
      </c>
      <c r="O229" s="107">
        <v>2933</v>
      </c>
      <c r="P229" s="107">
        <v>732</v>
      </c>
      <c r="Q229" s="107">
        <f t="shared" si="7"/>
        <v>10.501193317422434</v>
      </c>
      <c r="R229" s="107">
        <f t="shared" si="8"/>
        <v>27.868852459016392</v>
      </c>
    </row>
    <row r="230" spans="1:18" ht="12.75" customHeight="1">
      <c r="A230" s="178" t="s">
        <v>331</v>
      </c>
      <c r="B230" s="107">
        <v>185</v>
      </c>
      <c r="C230" s="107">
        <v>140</v>
      </c>
      <c r="D230" s="107">
        <v>178</v>
      </c>
      <c r="E230" s="107">
        <v>121</v>
      </c>
      <c r="F230" s="107">
        <v>208</v>
      </c>
      <c r="G230" s="107">
        <v>128</v>
      </c>
      <c r="H230" s="107">
        <v>267</v>
      </c>
      <c r="I230" s="107">
        <v>105</v>
      </c>
      <c r="J230" s="107">
        <v>230</v>
      </c>
      <c r="K230" s="107">
        <v>81</v>
      </c>
      <c r="L230" s="107">
        <v>103</v>
      </c>
      <c r="M230" s="107">
        <v>23</v>
      </c>
      <c r="N230" s="107">
        <v>1769</v>
      </c>
      <c r="O230" s="107">
        <v>28616</v>
      </c>
      <c r="P230" s="107">
        <v>7306</v>
      </c>
      <c r="Q230" s="107">
        <f t="shared" si="7"/>
        <v>6.1818563041655024</v>
      </c>
      <c r="R230" s="107">
        <f t="shared" si="8"/>
        <v>15.672050369559265</v>
      </c>
    </row>
    <row r="231" spans="1:18" ht="14.25" customHeight="1">
      <c r="A231" s="176" t="s">
        <v>332</v>
      </c>
      <c r="B231" s="177">
        <v>477</v>
      </c>
      <c r="C231" s="177">
        <v>347</v>
      </c>
      <c r="D231" s="177">
        <v>581</v>
      </c>
      <c r="E231" s="177">
        <v>360</v>
      </c>
      <c r="F231" s="177">
        <v>915</v>
      </c>
      <c r="G231" s="177">
        <v>512</v>
      </c>
      <c r="H231" s="177">
        <v>1038</v>
      </c>
      <c r="I231" s="177">
        <v>498</v>
      </c>
      <c r="J231" s="177">
        <v>716</v>
      </c>
      <c r="K231" s="177">
        <v>310</v>
      </c>
      <c r="L231" s="177">
        <v>240</v>
      </c>
      <c r="M231" s="177">
        <v>68</v>
      </c>
      <c r="N231" s="177">
        <v>6062</v>
      </c>
      <c r="O231" s="177">
        <v>60800</v>
      </c>
      <c r="P231" s="177">
        <v>16670</v>
      </c>
      <c r="Q231" s="177">
        <f t="shared" si="7"/>
        <v>9.9703947368421062</v>
      </c>
      <c r="R231" s="177">
        <f t="shared" si="8"/>
        <v>25.776844631073786</v>
      </c>
    </row>
    <row r="232" spans="1:18" ht="12.75" customHeight="1">
      <c r="A232" s="178" t="s">
        <v>333</v>
      </c>
      <c r="B232" s="107">
        <v>15</v>
      </c>
      <c r="C232" s="107">
        <v>13</v>
      </c>
      <c r="D232" s="107">
        <v>18</v>
      </c>
      <c r="E232" s="107">
        <v>20</v>
      </c>
      <c r="F232" s="107">
        <v>26</v>
      </c>
      <c r="G232" s="107">
        <v>21</v>
      </c>
      <c r="H232" s="107">
        <v>29</v>
      </c>
      <c r="I232" s="107">
        <v>16</v>
      </c>
      <c r="J232" s="107">
        <v>21</v>
      </c>
      <c r="K232" s="107">
        <v>13</v>
      </c>
      <c r="L232" s="107">
        <v>8</v>
      </c>
      <c r="M232" s="107">
        <v>4</v>
      </c>
      <c r="N232" s="107">
        <v>204</v>
      </c>
      <c r="O232" s="107">
        <v>3687</v>
      </c>
      <c r="P232" s="107">
        <v>1020</v>
      </c>
      <c r="Q232" s="107">
        <f t="shared" si="7"/>
        <v>5.532953620829943</v>
      </c>
      <c r="R232" s="107">
        <f t="shared" si="8"/>
        <v>13.529411764705882</v>
      </c>
    </row>
    <row r="233" spans="1:18" ht="12.75" customHeight="1">
      <c r="A233" s="178" t="s">
        <v>334</v>
      </c>
      <c r="B233" s="107">
        <v>32</v>
      </c>
      <c r="C233" s="107">
        <v>26</v>
      </c>
      <c r="D233" s="107">
        <v>37</v>
      </c>
      <c r="E233" s="107">
        <v>16</v>
      </c>
      <c r="F233" s="107">
        <v>63</v>
      </c>
      <c r="G233" s="107">
        <v>33</v>
      </c>
      <c r="H233" s="107">
        <v>90</v>
      </c>
      <c r="I233" s="107">
        <v>42</v>
      </c>
      <c r="J233" s="107">
        <v>40</v>
      </c>
      <c r="K233" s="107">
        <v>14</v>
      </c>
      <c r="L233" s="107">
        <v>10</v>
      </c>
      <c r="M233" s="107">
        <v>8</v>
      </c>
      <c r="N233" s="107">
        <v>411</v>
      </c>
      <c r="O233" s="107">
        <v>3179</v>
      </c>
      <c r="P233" s="107">
        <v>945</v>
      </c>
      <c r="Q233" s="107">
        <f t="shared" si="7"/>
        <v>12.928593897452028</v>
      </c>
      <c r="R233" s="107">
        <f t="shared" si="8"/>
        <v>31.746031746031743</v>
      </c>
    </row>
    <row r="234" spans="1:18" ht="12.75" customHeight="1">
      <c r="A234" s="178" t="s">
        <v>335</v>
      </c>
      <c r="B234" s="107">
        <v>24</v>
      </c>
      <c r="C234" s="107">
        <v>25</v>
      </c>
      <c r="D234" s="107">
        <v>23</v>
      </c>
      <c r="E234" s="107">
        <v>22</v>
      </c>
      <c r="F234" s="107">
        <v>36</v>
      </c>
      <c r="G234" s="107">
        <v>19</v>
      </c>
      <c r="H234" s="107">
        <v>38</v>
      </c>
      <c r="I234" s="107">
        <v>24</v>
      </c>
      <c r="J234" s="107">
        <v>35</v>
      </c>
      <c r="K234" s="107">
        <v>15</v>
      </c>
      <c r="L234" s="107">
        <v>21</v>
      </c>
      <c r="M234" s="107">
        <v>6</v>
      </c>
      <c r="N234" s="107">
        <v>288</v>
      </c>
      <c r="O234" s="107">
        <v>3930</v>
      </c>
      <c r="P234" s="107">
        <v>1144</v>
      </c>
      <c r="Q234" s="107">
        <f t="shared" si="7"/>
        <v>7.328244274809161</v>
      </c>
      <c r="R234" s="107">
        <f t="shared" si="8"/>
        <v>16.95804195804196</v>
      </c>
    </row>
    <row r="235" spans="1:18" ht="12.75" customHeight="1">
      <c r="A235" s="178" t="s">
        <v>336</v>
      </c>
      <c r="B235" s="107">
        <v>12</v>
      </c>
      <c r="C235" s="107">
        <v>13</v>
      </c>
      <c r="D235" s="107">
        <v>9</v>
      </c>
      <c r="E235" s="107">
        <v>8</v>
      </c>
      <c r="F235" s="107">
        <v>24</v>
      </c>
      <c r="G235" s="107">
        <v>15</v>
      </c>
      <c r="H235" s="107">
        <v>27</v>
      </c>
      <c r="I235" s="107">
        <v>10</v>
      </c>
      <c r="J235" s="107">
        <v>16</v>
      </c>
      <c r="K235" s="107">
        <v>15</v>
      </c>
      <c r="L235" s="107" t="s">
        <v>488</v>
      </c>
      <c r="M235" s="107" t="s">
        <v>488</v>
      </c>
      <c r="N235" s="107">
        <v>159</v>
      </c>
      <c r="O235" s="107">
        <v>2120</v>
      </c>
      <c r="P235" s="107">
        <v>523</v>
      </c>
      <c r="Q235" s="107">
        <f t="shared" si="7"/>
        <v>7.5</v>
      </c>
      <c r="R235" s="107">
        <f t="shared" si="8"/>
        <v>20.458891013384321</v>
      </c>
    </row>
    <row r="236" spans="1:18" ht="12.75" customHeight="1">
      <c r="A236" s="178" t="s">
        <v>337</v>
      </c>
      <c r="B236" s="107">
        <v>39</v>
      </c>
      <c r="C236" s="107">
        <v>25</v>
      </c>
      <c r="D236" s="107">
        <v>34</v>
      </c>
      <c r="E236" s="107">
        <v>31</v>
      </c>
      <c r="F236" s="107">
        <v>58</v>
      </c>
      <c r="G236" s="107">
        <v>31</v>
      </c>
      <c r="H236" s="107">
        <v>59</v>
      </c>
      <c r="I236" s="107">
        <v>49</v>
      </c>
      <c r="J236" s="107">
        <v>73</v>
      </c>
      <c r="K236" s="107">
        <v>20</v>
      </c>
      <c r="L236" s="107">
        <v>13</v>
      </c>
      <c r="M236" s="107">
        <v>6</v>
      </c>
      <c r="N236" s="107">
        <v>438</v>
      </c>
      <c r="O236" s="107">
        <v>6350</v>
      </c>
      <c r="P236" s="107">
        <v>1772</v>
      </c>
      <c r="Q236" s="107">
        <f t="shared" si="7"/>
        <v>6.8976377952755907</v>
      </c>
      <c r="R236" s="107">
        <f t="shared" si="8"/>
        <v>17.437923250564332</v>
      </c>
    </row>
    <row r="237" spans="1:18" ht="12.75" customHeight="1">
      <c r="A237" s="178" t="s">
        <v>338</v>
      </c>
      <c r="B237" s="107">
        <v>11</v>
      </c>
      <c r="C237" s="107">
        <v>6</v>
      </c>
      <c r="D237" s="107">
        <v>14</v>
      </c>
      <c r="E237" s="107">
        <v>15</v>
      </c>
      <c r="F237" s="107">
        <v>22</v>
      </c>
      <c r="G237" s="107">
        <v>15</v>
      </c>
      <c r="H237" s="107">
        <v>27</v>
      </c>
      <c r="I237" s="107">
        <v>10</v>
      </c>
      <c r="J237" s="107">
        <v>26</v>
      </c>
      <c r="K237" s="107">
        <v>9</v>
      </c>
      <c r="L237" s="107">
        <v>4</v>
      </c>
      <c r="M237" s="107">
        <v>5</v>
      </c>
      <c r="N237" s="107">
        <v>164</v>
      </c>
      <c r="O237" s="107">
        <v>1610</v>
      </c>
      <c r="P237" s="107">
        <v>388</v>
      </c>
      <c r="Q237" s="107">
        <f t="shared" si="7"/>
        <v>10.186335403726709</v>
      </c>
      <c r="R237" s="107">
        <f t="shared" si="8"/>
        <v>30.412371134020617</v>
      </c>
    </row>
    <row r="238" spans="1:18" ht="12.75" customHeight="1">
      <c r="A238" s="178" t="s">
        <v>339</v>
      </c>
      <c r="B238" s="107">
        <v>45</v>
      </c>
      <c r="C238" s="107">
        <v>44</v>
      </c>
      <c r="D238" s="107">
        <v>65</v>
      </c>
      <c r="E238" s="107">
        <v>32</v>
      </c>
      <c r="F238" s="107">
        <v>89</v>
      </c>
      <c r="G238" s="107">
        <v>50</v>
      </c>
      <c r="H238" s="107">
        <v>98</v>
      </c>
      <c r="I238" s="107">
        <v>49</v>
      </c>
      <c r="J238" s="107">
        <v>72</v>
      </c>
      <c r="K238" s="107">
        <v>32</v>
      </c>
      <c r="L238" s="107">
        <v>24</v>
      </c>
      <c r="M238" s="107">
        <v>4</v>
      </c>
      <c r="N238" s="107">
        <v>604</v>
      </c>
      <c r="O238" s="107">
        <v>5727</v>
      </c>
      <c r="P238" s="107">
        <v>1481</v>
      </c>
      <c r="Q238" s="107">
        <f t="shared" si="7"/>
        <v>10.546533961934696</v>
      </c>
      <c r="R238" s="107">
        <f t="shared" si="8"/>
        <v>28.22417285617826</v>
      </c>
    </row>
    <row r="239" spans="1:18" ht="12.75" customHeight="1">
      <c r="A239" s="178" t="s">
        <v>340</v>
      </c>
      <c r="B239" s="107">
        <v>12</v>
      </c>
      <c r="C239" s="107">
        <v>12</v>
      </c>
      <c r="D239" s="107">
        <v>19</v>
      </c>
      <c r="E239" s="107">
        <v>15</v>
      </c>
      <c r="F239" s="107">
        <v>19</v>
      </c>
      <c r="G239" s="107">
        <v>15</v>
      </c>
      <c r="H239" s="107">
        <v>22</v>
      </c>
      <c r="I239" s="107">
        <v>10</v>
      </c>
      <c r="J239" s="107">
        <v>9</v>
      </c>
      <c r="K239" s="107">
        <v>8</v>
      </c>
      <c r="L239" s="107" t="s">
        <v>488</v>
      </c>
      <c r="M239" s="107" t="s">
        <v>488</v>
      </c>
      <c r="N239" s="107">
        <v>146</v>
      </c>
      <c r="O239" s="107">
        <v>1327</v>
      </c>
      <c r="P239" s="107">
        <v>317</v>
      </c>
      <c r="Q239" s="107">
        <f t="shared" si="7"/>
        <v>11.002260738507912</v>
      </c>
      <c r="R239" s="107">
        <f t="shared" si="8"/>
        <v>26.18296529968454</v>
      </c>
    </row>
    <row r="240" spans="1:18" ht="12.75" customHeight="1">
      <c r="A240" s="178" t="s">
        <v>341</v>
      </c>
      <c r="B240" s="107">
        <v>20</v>
      </c>
      <c r="C240" s="107">
        <v>22</v>
      </c>
      <c r="D240" s="107">
        <v>27</v>
      </c>
      <c r="E240" s="107">
        <v>21</v>
      </c>
      <c r="F240" s="107">
        <v>49</v>
      </c>
      <c r="G240" s="107">
        <v>28</v>
      </c>
      <c r="H240" s="107">
        <v>59</v>
      </c>
      <c r="I240" s="107">
        <v>20</v>
      </c>
      <c r="J240" s="107">
        <v>28</v>
      </c>
      <c r="K240" s="107">
        <v>9</v>
      </c>
      <c r="L240" s="107">
        <v>7</v>
      </c>
      <c r="M240" s="107">
        <v>4</v>
      </c>
      <c r="N240" s="107">
        <v>294</v>
      </c>
      <c r="O240" s="107">
        <v>2537</v>
      </c>
      <c r="P240" s="107">
        <v>651</v>
      </c>
      <c r="Q240" s="107">
        <f t="shared" si="7"/>
        <v>11.588490342924715</v>
      </c>
      <c r="R240" s="107">
        <f t="shared" si="8"/>
        <v>31.336405529953915</v>
      </c>
    </row>
    <row r="241" spans="1:18" ht="12.75" customHeight="1">
      <c r="A241" s="178" t="s">
        <v>342</v>
      </c>
      <c r="B241" s="107">
        <v>267</v>
      </c>
      <c r="C241" s="107">
        <v>161</v>
      </c>
      <c r="D241" s="107">
        <v>335</v>
      </c>
      <c r="E241" s="107">
        <v>180</v>
      </c>
      <c r="F241" s="107">
        <v>529</v>
      </c>
      <c r="G241" s="107">
        <v>285</v>
      </c>
      <c r="H241" s="107">
        <v>589</v>
      </c>
      <c r="I241" s="107">
        <v>268</v>
      </c>
      <c r="J241" s="107">
        <v>396</v>
      </c>
      <c r="K241" s="107">
        <v>175</v>
      </c>
      <c r="L241" s="107">
        <v>141</v>
      </c>
      <c r="M241" s="107">
        <v>28</v>
      </c>
      <c r="N241" s="107">
        <v>3354</v>
      </c>
      <c r="O241" s="107">
        <v>30333</v>
      </c>
      <c r="P241" s="107">
        <v>8429</v>
      </c>
      <c r="Q241" s="107">
        <f t="shared" si="7"/>
        <v>11.057264365542478</v>
      </c>
      <c r="R241" s="107">
        <f t="shared" si="8"/>
        <v>28.603630323881834</v>
      </c>
    </row>
    <row r="242" spans="1:18" ht="14.25" customHeight="1">
      <c r="A242" s="176" t="s">
        <v>343</v>
      </c>
      <c r="B242" s="177">
        <v>400</v>
      </c>
      <c r="C242" s="177">
        <v>414</v>
      </c>
      <c r="D242" s="177">
        <v>506</v>
      </c>
      <c r="E242" s="177">
        <v>392</v>
      </c>
      <c r="F242" s="177">
        <v>914</v>
      </c>
      <c r="G242" s="177">
        <v>498</v>
      </c>
      <c r="H242" s="177">
        <v>1152</v>
      </c>
      <c r="I242" s="177">
        <v>533</v>
      </c>
      <c r="J242" s="177">
        <v>822</v>
      </c>
      <c r="K242" s="177">
        <v>300</v>
      </c>
      <c r="L242" s="177">
        <v>244</v>
      </c>
      <c r="M242" s="177">
        <v>84</v>
      </c>
      <c r="N242" s="177">
        <v>6259</v>
      </c>
      <c r="O242" s="177">
        <v>71984</v>
      </c>
      <c r="P242" s="177">
        <v>18764</v>
      </c>
      <c r="Q242" s="177">
        <f t="shared" si="7"/>
        <v>8.6949877750611257</v>
      </c>
      <c r="R242" s="177">
        <f t="shared" si="8"/>
        <v>24.232573012150926</v>
      </c>
    </row>
    <row r="243" spans="1:18" ht="12.75" customHeight="1">
      <c r="A243" s="178" t="s">
        <v>344</v>
      </c>
      <c r="B243" s="107">
        <v>30</v>
      </c>
      <c r="C243" s="107">
        <v>35</v>
      </c>
      <c r="D243" s="107">
        <v>33</v>
      </c>
      <c r="E243" s="107">
        <v>32</v>
      </c>
      <c r="F243" s="107">
        <v>65</v>
      </c>
      <c r="G243" s="107">
        <v>39</v>
      </c>
      <c r="H243" s="107">
        <v>83</v>
      </c>
      <c r="I243" s="107">
        <v>47</v>
      </c>
      <c r="J243" s="107">
        <v>65</v>
      </c>
      <c r="K243" s="107">
        <v>29</v>
      </c>
      <c r="L243" s="107">
        <v>10</v>
      </c>
      <c r="M243" s="107">
        <v>6</v>
      </c>
      <c r="N243" s="107">
        <v>474</v>
      </c>
      <c r="O243" s="107">
        <v>5946</v>
      </c>
      <c r="P243" s="107">
        <v>1612</v>
      </c>
      <c r="Q243" s="107">
        <f t="shared" si="7"/>
        <v>7.9717457114026242</v>
      </c>
      <c r="R243" s="107">
        <f t="shared" si="8"/>
        <v>21.339950372208435</v>
      </c>
    </row>
    <row r="244" spans="1:18" ht="12.75" customHeight="1">
      <c r="A244" s="178" t="s">
        <v>460</v>
      </c>
      <c r="B244" s="107">
        <v>97</v>
      </c>
      <c r="C244" s="107">
        <v>75</v>
      </c>
      <c r="D244" s="107">
        <v>93</v>
      </c>
      <c r="E244" s="107">
        <v>64</v>
      </c>
      <c r="F244" s="107">
        <v>182</v>
      </c>
      <c r="G244" s="107">
        <v>97</v>
      </c>
      <c r="H244" s="107">
        <v>207</v>
      </c>
      <c r="I244" s="107">
        <v>105</v>
      </c>
      <c r="J244" s="107">
        <v>140</v>
      </c>
      <c r="K244" s="107">
        <v>56</v>
      </c>
      <c r="L244" s="107">
        <v>42</v>
      </c>
      <c r="M244" s="107">
        <v>17</v>
      </c>
      <c r="N244" s="107">
        <v>1175</v>
      </c>
      <c r="O244" s="107">
        <v>10599</v>
      </c>
      <c r="P244" s="107">
        <v>2773</v>
      </c>
      <c r="Q244" s="107">
        <f t="shared" si="7"/>
        <v>11.085951504858949</v>
      </c>
      <c r="R244" s="107">
        <f t="shared" si="8"/>
        <v>30.508474576271187</v>
      </c>
    </row>
    <row r="245" spans="1:18" ht="12.75" customHeight="1">
      <c r="A245" s="178" t="s">
        <v>345</v>
      </c>
      <c r="B245" s="107">
        <v>76</v>
      </c>
      <c r="C245" s="107">
        <v>65</v>
      </c>
      <c r="D245" s="107">
        <v>88</v>
      </c>
      <c r="E245" s="107">
        <v>68</v>
      </c>
      <c r="F245" s="107">
        <v>182</v>
      </c>
      <c r="G245" s="107">
        <v>97</v>
      </c>
      <c r="H245" s="107">
        <v>201</v>
      </c>
      <c r="I245" s="107">
        <v>101</v>
      </c>
      <c r="J245" s="107">
        <v>153</v>
      </c>
      <c r="K245" s="107">
        <v>64</v>
      </c>
      <c r="L245" s="107">
        <v>59</v>
      </c>
      <c r="M245" s="107">
        <v>16</v>
      </c>
      <c r="N245" s="107">
        <v>1170</v>
      </c>
      <c r="O245" s="107">
        <v>13527</v>
      </c>
      <c r="P245" s="107">
        <v>3509</v>
      </c>
      <c r="Q245" s="107">
        <f t="shared" si="7"/>
        <v>8.6493679308050559</v>
      </c>
      <c r="R245" s="107">
        <f t="shared" si="8"/>
        <v>24.878882872613282</v>
      </c>
    </row>
    <row r="246" spans="1:18" ht="12.75" customHeight="1">
      <c r="A246" s="178" t="s">
        <v>346</v>
      </c>
      <c r="B246" s="107">
        <v>9</v>
      </c>
      <c r="C246" s="107">
        <v>8</v>
      </c>
      <c r="D246" s="107">
        <v>12</v>
      </c>
      <c r="E246" s="107">
        <v>8</v>
      </c>
      <c r="F246" s="107">
        <v>12</v>
      </c>
      <c r="G246" s="107">
        <v>16</v>
      </c>
      <c r="H246" s="107">
        <v>14</v>
      </c>
      <c r="I246" s="107">
        <v>11</v>
      </c>
      <c r="J246" s="107">
        <v>22</v>
      </c>
      <c r="K246" s="107">
        <v>11</v>
      </c>
      <c r="L246" s="107" t="s">
        <v>488</v>
      </c>
      <c r="M246" s="107" t="s">
        <v>488</v>
      </c>
      <c r="N246" s="107">
        <v>127</v>
      </c>
      <c r="O246" s="107">
        <v>2611</v>
      </c>
      <c r="P246" s="107">
        <v>638</v>
      </c>
      <c r="Q246" s="107">
        <f t="shared" si="7"/>
        <v>4.8640367675220224</v>
      </c>
      <c r="R246" s="107">
        <f t="shared" si="8"/>
        <v>13.479623824451412</v>
      </c>
    </row>
    <row r="247" spans="1:18" ht="12.75" customHeight="1">
      <c r="A247" s="178" t="s">
        <v>347</v>
      </c>
      <c r="B247" s="107">
        <v>29</v>
      </c>
      <c r="C247" s="107">
        <v>29</v>
      </c>
      <c r="D247" s="107">
        <v>23</v>
      </c>
      <c r="E247" s="107">
        <v>25</v>
      </c>
      <c r="F247" s="107">
        <v>50</v>
      </c>
      <c r="G247" s="107">
        <v>17</v>
      </c>
      <c r="H247" s="107">
        <v>56</v>
      </c>
      <c r="I247" s="107">
        <v>29</v>
      </c>
      <c r="J247" s="107">
        <v>44</v>
      </c>
      <c r="K247" s="107">
        <v>13</v>
      </c>
      <c r="L247" s="107">
        <v>17</v>
      </c>
      <c r="M247" s="107">
        <v>6</v>
      </c>
      <c r="N247" s="107">
        <v>338</v>
      </c>
      <c r="O247" s="107">
        <v>4029</v>
      </c>
      <c r="P247" s="107">
        <v>1043</v>
      </c>
      <c r="Q247" s="107">
        <f t="shared" si="7"/>
        <v>8.3891784561926031</v>
      </c>
      <c r="R247" s="107">
        <f t="shared" si="8"/>
        <v>22.243528283796739</v>
      </c>
    </row>
    <row r="248" spans="1:18" ht="12.75" customHeight="1">
      <c r="A248" s="178" t="s">
        <v>348</v>
      </c>
      <c r="B248" s="107">
        <v>17</v>
      </c>
      <c r="C248" s="107">
        <v>17</v>
      </c>
      <c r="D248" s="107">
        <v>19</v>
      </c>
      <c r="E248" s="107">
        <v>15</v>
      </c>
      <c r="F248" s="107">
        <v>39</v>
      </c>
      <c r="G248" s="107">
        <v>17</v>
      </c>
      <c r="H248" s="107">
        <v>58</v>
      </c>
      <c r="I248" s="107">
        <v>18</v>
      </c>
      <c r="J248" s="107">
        <v>26</v>
      </c>
      <c r="K248" s="107">
        <v>9</v>
      </c>
      <c r="L248" s="107">
        <v>13</v>
      </c>
      <c r="M248" s="107">
        <v>8</v>
      </c>
      <c r="N248" s="107">
        <v>256</v>
      </c>
      <c r="O248" s="107">
        <v>4586</v>
      </c>
      <c r="P248" s="107">
        <v>1146</v>
      </c>
      <c r="Q248" s="107">
        <f t="shared" si="7"/>
        <v>5.5822067160924558</v>
      </c>
      <c r="R248" s="107">
        <f t="shared" si="8"/>
        <v>16.404886561954623</v>
      </c>
    </row>
    <row r="249" spans="1:18" ht="12.75" customHeight="1">
      <c r="A249" s="178" t="s">
        <v>349</v>
      </c>
      <c r="B249" s="107">
        <v>44</v>
      </c>
      <c r="C249" s="107">
        <v>47</v>
      </c>
      <c r="D249" s="107">
        <v>82</v>
      </c>
      <c r="E249" s="107">
        <v>56</v>
      </c>
      <c r="F249" s="107">
        <v>128</v>
      </c>
      <c r="G249" s="107">
        <v>58</v>
      </c>
      <c r="H249" s="107">
        <v>171</v>
      </c>
      <c r="I249" s="107">
        <v>63</v>
      </c>
      <c r="J249" s="107">
        <v>115</v>
      </c>
      <c r="K249" s="107">
        <v>41</v>
      </c>
      <c r="L249" s="107">
        <v>33</v>
      </c>
      <c r="M249" s="107">
        <v>11</v>
      </c>
      <c r="N249" s="107">
        <v>849</v>
      </c>
      <c r="O249" s="107">
        <v>6662</v>
      </c>
      <c r="P249" s="107">
        <v>1816</v>
      </c>
      <c r="Q249" s="107">
        <f t="shared" si="7"/>
        <v>12.743920744521164</v>
      </c>
      <c r="R249" s="107">
        <f t="shared" si="8"/>
        <v>34.140969162995596</v>
      </c>
    </row>
    <row r="250" spans="1:18" ht="12.75" customHeight="1">
      <c r="A250" s="178" t="s">
        <v>350</v>
      </c>
      <c r="B250" s="107">
        <v>11</v>
      </c>
      <c r="C250" s="107">
        <v>20</v>
      </c>
      <c r="D250" s="107">
        <v>17</v>
      </c>
      <c r="E250" s="107">
        <v>10</v>
      </c>
      <c r="F250" s="107">
        <v>29</v>
      </c>
      <c r="G250" s="107">
        <v>14</v>
      </c>
      <c r="H250" s="107">
        <v>40</v>
      </c>
      <c r="I250" s="107">
        <v>22</v>
      </c>
      <c r="J250" s="107">
        <v>20</v>
      </c>
      <c r="K250" s="107">
        <v>6</v>
      </c>
      <c r="L250" s="107" t="s">
        <v>488</v>
      </c>
      <c r="M250" s="107" t="s">
        <v>488</v>
      </c>
      <c r="N250" s="107">
        <v>198</v>
      </c>
      <c r="O250" s="107">
        <v>2728</v>
      </c>
      <c r="P250" s="107">
        <v>737</v>
      </c>
      <c r="Q250" s="107">
        <f t="shared" si="7"/>
        <v>7.2580645161290329</v>
      </c>
      <c r="R250" s="107">
        <f t="shared" si="8"/>
        <v>17.774762550881952</v>
      </c>
    </row>
    <row r="251" spans="1:18" ht="12.75" customHeight="1">
      <c r="A251" s="178" t="s">
        <v>351</v>
      </c>
      <c r="B251" s="107">
        <v>14</v>
      </c>
      <c r="C251" s="107">
        <v>23</v>
      </c>
      <c r="D251" s="107">
        <v>30</v>
      </c>
      <c r="E251" s="107">
        <v>26</v>
      </c>
      <c r="F251" s="107">
        <v>45</v>
      </c>
      <c r="G251" s="107">
        <v>30</v>
      </c>
      <c r="H251" s="107">
        <v>65</v>
      </c>
      <c r="I251" s="107">
        <v>26</v>
      </c>
      <c r="J251" s="107">
        <v>57</v>
      </c>
      <c r="K251" s="107">
        <v>12</v>
      </c>
      <c r="L251" s="107" t="s">
        <v>488</v>
      </c>
      <c r="M251" s="107" t="s">
        <v>488</v>
      </c>
      <c r="N251" s="107">
        <v>345</v>
      </c>
      <c r="O251" s="107">
        <v>5709</v>
      </c>
      <c r="P251" s="107">
        <v>1462</v>
      </c>
      <c r="Q251" s="107">
        <f t="shared" si="7"/>
        <v>6.0430898581187602</v>
      </c>
      <c r="R251" s="107">
        <f t="shared" si="8"/>
        <v>16.07387140902873</v>
      </c>
    </row>
    <row r="252" spans="1:18" ht="12.75" customHeight="1">
      <c r="A252" s="178" t="s">
        <v>352</v>
      </c>
      <c r="B252" s="107">
        <v>6</v>
      </c>
      <c r="C252" s="107">
        <v>10</v>
      </c>
      <c r="D252" s="107">
        <v>9</v>
      </c>
      <c r="E252" s="107">
        <v>8</v>
      </c>
      <c r="F252" s="107">
        <v>21</v>
      </c>
      <c r="G252" s="107">
        <v>12</v>
      </c>
      <c r="H252" s="107">
        <v>27</v>
      </c>
      <c r="I252" s="107">
        <v>8</v>
      </c>
      <c r="J252" s="107">
        <v>19</v>
      </c>
      <c r="K252" s="107">
        <v>8</v>
      </c>
      <c r="L252" s="107" t="s">
        <v>488</v>
      </c>
      <c r="M252" s="107" t="s">
        <v>488</v>
      </c>
      <c r="N252" s="107">
        <v>136</v>
      </c>
      <c r="O252" s="107">
        <v>1922</v>
      </c>
      <c r="P252" s="107">
        <v>518</v>
      </c>
      <c r="Q252" s="107">
        <f t="shared" si="7"/>
        <v>7.0759625390218517</v>
      </c>
      <c r="R252" s="107">
        <f t="shared" si="8"/>
        <v>18.339768339768341</v>
      </c>
    </row>
    <row r="253" spans="1:18" ht="12.75" customHeight="1">
      <c r="A253" s="178" t="s">
        <v>353</v>
      </c>
      <c r="B253" s="107">
        <v>27</v>
      </c>
      <c r="C253" s="107">
        <v>29</v>
      </c>
      <c r="D253" s="107">
        <v>32</v>
      </c>
      <c r="E253" s="107">
        <v>30</v>
      </c>
      <c r="F253" s="107">
        <v>58</v>
      </c>
      <c r="G253" s="107">
        <v>30</v>
      </c>
      <c r="H253" s="107">
        <v>87</v>
      </c>
      <c r="I253" s="107">
        <v>37</v>
      </c>
      <c r="J253" s="107">
        <v>64</v>
      </c>
      <c r="K253" s="107">
        <v>19</v>
      </c>
      <c r="L253" s="107" t="s">
        <v>488</v>
      </c>
      <c r="M253" s="107" t="s">
        <v>488</v>
      </c>
      <c r="N253" s="107">
        <v>429</v>
      </c>
      <c r="O253" s="107">
        <v>3723</v>
      </c>
      <c r="P253" s="107">
        <v>997</v>
      </c>
      <c r="Q253" s="107">
        <f t="shared" si="7"/>
        <v>11.522965350523771</v>
      </c>
      <c r="R253" s="107">
        <f t="shared" si="8"/>
        <v>29.58876629889669</v>
      </c>
    </row>
    <row r="254" spans="1:18" ht="12.75" customHeight="1">
      <c r="A254" s="178" t="s">
        <v>354</v>
      </c>
      <c r="B254" s="107">
        <v>6</v>
      </c>
      <c r="C254" s="107">
        <v>12</v>
      </c>
      <c r="D254" s="107">
        <v>12</v>
      </c>
      <c r="E254" s="107">
        <v>13</v>
      </c>
      <c r="F254" s="107">
        <v>27</v>
      </c>
      <c r="G254" s="107">
        <v>15</v>
      </c>
      <c r="H254" s="107">
        <v>29</v>
      </c>
      <c r="I254" s="107">
        <v>13</v>
      </c>
      <c r="J254" s="107">
        <v>20</v>
      </c>
      <c r="K254" s="107">
        <v>4</v>
      </c>
      <c r="L254" s="107" t="s">
        <v>488</v>
      </c>
      <c r="M254" s="107" t="s">
        <v>488</v>
      </c>
      <c r="N254" s="107">
        <v>160</v>
      </c>
      <c r="O254" s="107">
        <v>3124</v>
      </c>
      <c r="P254" s="107">
        <v>726</v>
      </c>
      <c r="Q254" s="107">
        <f t="shared" si="7"/>
        <v>5.1216389244558256</v>
      </c>
      <c r="R254" s="107">
        <f t="shared" si="8"/>
        <v>14.87603305785124</v>
      </c>
    </row>
    <row r="255" spans="1:18" ht="12.75" customHeight="1">
      <c r="A255" s="178" t="s">
        <v>355</v>
      </c>
      <c r="B255" s="107">
        <v>18</v>
      </c>
      <c r="C255" s="107">
        <v>22</v>
      </c>
      <c r="D255" s="107">
        <v>33</v>
      </c>
      <c r="E255" s="107">
        <v>18</v>
      </c>
      <c r="F255" s="107">
        <v>41</v>
      </c>
      <c r="G255" s="107">
        <v>27</v>
      </c>
      <c r="H255" s="107">
        <v>62</v>
      </c>
      <c r="I255" s="107">
        <v>29</v>
      </c>
      <c r="J255" s="107">
        <v>38</v>
      </c>
      <c r="K255" s="107">
        <v>14</v>
      </c>
      <c r="L255" s="107" t="s">
        <v>488</v>
      </c>
      <c r="M255" s="107" t="s">
        <v>488</v>
      </c>
      <c r="N255" s="107">
        <v>315</v>
      </c>
      <c r="O255" s="107">
        <v>2937</v>
      </c>
      <c r="P255" s="107">
        <v>689</v>
      </c>
      <c r="Q255" s="107">
        <f t="shared" si="7"/>
        <v>10.725229826353422</v>
      </c>
      <c r="R255" s="107">
        <f t="shared" si="8"/>
        <v>30.62409288824383</v>
      </c>
    </row>
    <row r="256" spans="1:18" ht="12.75" customHeight="1">
      <c r="A256" s="178" t="s">
        <v>356</v>
      </c>
      <c r="B256" s="107">
        <v>7</v>
      </c>
      <c r="C256" s="107">
        <v>8</v>
      </c>
      <c r="D256" s="107">
        <v>13</v>
      </c>
      <c r="E256" s="107">
        <v>9</v>
      </c>
      <c r="F256" s="107">
        <v>16</v>
      </c>
      <c r="G256" s="107">
        <v>19</v>
      </c>
      <c r="H256" s="107">
        <v>23</v>
      </c>
      <c r="I256" s="107">
        <v>15</v>
      </c>
      <c r="J256" s="107">
        <v>13</v>
      </c>
      <c r="K256" s="107">
        <v>6</v>
      </c>
      <c r="L256" s="107" t="s">
        <v>488</v>
      </c>
      <c r="M256" s="107" t="s">
        <v>488</v>
      </c>
      <c r="N256" s="107">
        <v>136</v>
      </c>
      <c r="O256" s="107">
        <v>1859</v>
      </c>
      <c r="P256" s="107">
        <v>522</v>
      </c>
      <c r="Q256" s="107">
        <f t="shared" si="7"/>
        <v>7.3157611619150078</v>
      </c>
      <c r="R256" s="107">
        <f t="shared" si="8"/>
        <v>17.624521072796934</v>
      </c>
    </row>
    <row r="257" spans="1:18" ht="12.75" customHeight="1">
      <c r="A257" s="178" t="s">
        <v>357</v>
      </c>
      <c r="B257" s="107">
        <v>9</v>
      </c>
      <c r="C257" s="107">
        <v>14</v>
      </c>
      <c r="D257" s="107">
        <v>10</v>
      </c>
      <c r="E257" s="107">
        <v>10</v>
      </c>
      <c r="F257" s="107">
        <v>20</v>
      </c>
      <c r="G257" s="107">
        <v>10</v>
      </c>
      <c r="H257" s="107">
        <v>29</v>
      </c>
      <c r="I257" s="107">
        <v>9</v>
      </c>
      <c r="J257" s="107">
        <v>26</v>
      </c>
      <c r="K257" s="107">
        <v>8</v>
      </c>
      <c r="L257" s="107" t="s">
        <v>488</v>
      </c>
      <c r="M257" s="107" t="s">
        <v>488</v>
      </c>
      <c r="N257" s="107">
        <v>152</v>
      </c>
      <c r="O257" s="107">
        <v>2022</v>
      </c>
      <c r="P257" s="107">
        <v>576</v>
      </c>
      <c r="Q257" s="107">
        <f t="shared" si="7"/>
        <v>7.5173095944609303</v>
      </c>
      <c r="R257" s="107">
        <f t="shared" si="8"/>
        <v>17.708333333333336</v>
      </c>
    </row>
    <row r="258" spans="1:18" ht="14.25" customHeight="1">
      <c r="A258" s="176" t="s">
        <v>358</v>
      </c>
      <c r="B258" s="177">
        <v>382</v>
      </c>
      <c r="C258" s="177">
        <v>391</v>
      </c>
      <c r="D258" s="177">
        <v>488</v>
      </c>
      <c r="E258" s="177">
        <v>375</v>
      </c>
      <c r="F258" s="177">
        <v>688</v>
      </c>
      <c r="G258" s="177">
        <v>441</v>
      </c>
      <c r="H258" s="177">
        <v>837</v>
      </c>
      <c r="I258" s="177">
        <v>444</v>
      </c>
      <c r="J258" s="177">
        <v>585</v>
      </c>
      <c r="K258" s="177">
        <v>246</v>
      </c>
      <c r="L258" s="177">
        <v>183</v>
      </c>
      <c r="M258" s="177">
        <v>63</v>
      </c>
      <c r="N258" s="177">
        <v>5123</v>
      </c>
      <c r="O258" s="177">
        <v>70406</v>
      </c>
      <c r="P258" s="177">
        <v>18226</v>
      </c>
      <c r="Q258" s="177">
        <f t="shared" si="7"/>
        <v>7.2763684913217626</v>
      </c>
      <c r="R258" s="177">
        <f t="shared" si="8"/>
        <v>19.13200921760123</v>
      </c>
    </row>
    <row r="259" spans="1:18" ht="12.75" customHeight="1">
      <c r="A259" s="178" t="s">
        <v>359</v>
      </c>
      <c r="B259" s="107">
        <v>38</v>
      </c>
      <c r="C259" s="107">
        <v>46</v>
      </c>
      <c r="D259" s="107">
        <v>47</v>
      </c>
      <c r="E259" s="107">
        <v>44</v>
      </c>
      <c r="F259" s="107">
        <v>85</v>
      </c>
      <c r="G259" s="107">
        <v>50</v>
      </c>
      <c r="H259" s="107">
        <v>97</v>
      </c>
      <c r="I259" s="107">
        <v>54</v>
      </c>
      <c r="J259" s="107">
        <v>68</v>
      </c>
      <c r="K259" s="107">
        <v>24</v>
      </c>
      <c r="L259" s="107">
        <v>28</v>
      </c>
      <c r="M259" s="107">
        <v>6</v>
      </c>
      <c r="N259" s="107">
        <v>587</v>
      </c>
      <c r="O259" s="107">
        <v>7069</v>
      </c>
      <c r="P259" s="107">
        <v>1865</v>
      </c>
      <c r="Q259" s="107">
        <f t="shared" si="7"/>
        <v>8.3038619323808192</v>
      </c>
      <c r="R259" s="107">
        <f t="shared" si="8"/>
        <v>22.091152815013405</v>
      </c>
    </row>
    <row r="260" spans="1:18" ht="12.75" customHeight="1">
      <c r="A260" s="178" t="s">
        <v>360</v>
      </c>
      <c r="B260" s="107">
        <v>126</v>
      </c>
      <c r="C260" s="107">
        <v>118</v>
      </c>
      <c r="D260" s="107">
        <v>146</v>
      </c>
      <c r="E260" s="107">
        <v>107</v>
      </c>
      <c r="F260" s="107">
        <v>207</v>
      </c>
      <c r="G260" s="107">
        <v>117</v>
      </c>
      <c r="H260" s="107">
        <v>253</v>
      </c>
      <c r="I260" s="107">
        <v>141</v>
      </c>
      <c r="J260" s="107">
        <v>179</v>
      </c>
      <c r="K260" s="107">
        <v>64</v>
      </c>
      <c r="L260" s="107">
        <v>47</v>
      </c>
      <c r="M260" s="107">
        <v>21</v>
      </c>
      <c r="N260" s="107">
        <v>1526</v>
      </c>
      <c r="O260" s="107">
        <v>21333</v>
      </c>
      <c r="P260" s="107">
        <v>5602</v>
      </c>
      <c r="Q260" s="107">
        <f t="shared" si="7"/>
        <v>7.1532367693245211</v>
      </c>
      <c r="R260" s="107">
        <f t="shared" si="8"/>
        <v>18.368439842913244</v>
      </c>
    </row>
    <row r="261" spans="1:18" ht="12.75" customHeight="1">
      <c r="A261" s="178" t="s">
        <v>361</v>
      </c>
      <c r="B261" s="107">
        <v>9</v>
      </c>
      <c r="C261" s="107">
        <v>14</v>
      </c>
      <c r="D261" s="107">
        <v>9</v>
      </c>
      <c r="E261" s="107">
        <v>15</v>
      </c>
      <c r="F261" s="107">
        <v>24</v>
      </c>
      <c r="G261" s="107">
        <v>20</v>
      </c>
      <c r="H261" s="107">
        <v>31</v>
      </c>
      <c r="I261" s="107">
        <v>11</v>
      </c>
      <c r="J261" s="107">
        <v>20</v>
      </c>
      <c r="K261" s="107">
        <v>10</v>
      </c>
      <c r="L261" s="107" t="s">
        <v>488</v>
      </c>
      <c r="M261" s="107" t="s">
        <v>488</v>
      </c>
      <c r="N261" s="107">
        <v>170</v>
      </c>
      <c r="O261" s="107">
        <v>2540</v>
      </c>
      <c r="P261" s="107">
        <v>661</v>
      </c>
      <c r="Q261" s="107">
        <f t="shared" si="7"/>
        <v>6.6929133858267722</v>
      </c>
      <c r="R261" s="107">
        <f t="shared" si="8"/>
        <v>17.549167927382754</v>
      </c>
    </row>
    <row r="262" spans="1:18" ht="12.75" customHeight="1">
      <c r="A262" s="178" t="s">
        <v>362</v>
      </c>
      <c r="B262" s="107">
        <v>59</v>
      </c>
      <c r="C262" s="107">
        <v>53</v>
      </c>
      <c r="D262" s="107">
        <v>64</v>
      </c>
      <c r="E262" s="107">
        <v>55</v>
      </c>
      <c r="F262" s="107">
        <v>84</v>
      </c>
      <c r="G262" s="107">
        <v>54</v>
      </c>
      <c r="H262" s="107">
        <v>115</v>
      </c>
      <c r="I262" s="107">
        <v>62</v>
      </c>
      <c r="J262" s="107">
        <v>73</v>
      </c>
      <c r="K262" s="107">
        <v>32</v>
      </c>
      <c r="L262" s="107">
        <v>19</v>
      </c>
      <c r="M262" s="107">
        <v>10</v>
      </c>
      <c r="N262" s="107">
        <v>680</v>
      </c>
      <c r="O262" s="107">
        <v>9897</v>
      </c>
      <c r="P262" s="107">
        <v>2455</v>
      </c>
      <c r="Q262" s="107">
        <f t="shared" ref="Q262:Q316" si="9">(N262/O262)*100</f>
        <v>6.8707689198747088</v>
      </c>
      <c r="R262" s="107">
        <f t="shared" si="8"/>
        <v>18.289205702647656</v>
      </c>
    </row>
    <row r="263" spans="1:18" ht="12.75" customHeight="1">
      <c r="A263" s="178" t="s">
        <v>363</v>
      </c>
      <c r="B263" s="107">
        <v>32</v>
      </c>
      <c r="C263" s="107">
        <v>29</v>
      </c>
      <c r="D263" s="107">
        <v>39</v>
      </c>
      <c r="E263" s="107">
        <v>26</v>
      </c>
      <c r="F263" s="107">
        <v>69</v>
      </c>
      <c r="G263" s="107">
        <v>37</v>
      </c>
      <c r="H263" s="107">
        <v>52</v>
      </c>
      <c r="I263" s="107">
        <v>40</v>
      </c>
      <c r="J263" s="107">
        <v>59</v>
      </c>
      <c r="K263" s="107">
        <v>22</v>
      </c>
      <c r="L263" s="107">
        <v>16</v>
      </c>
      <c r="M263" s="107">
        <v>6</v>
      </c>
      <c r="N263" s="107">
        <v>427</v>
      </c>
      <c r="O263" s="107">
        <v>5290</v>
      </c>
      <c r="P263" s="107">
        <v>1409</v>
      </c>
      <c r="Q263" s="107">
        <f t="shared" si="9"/>
        <v>8.0718336483931949</v>
      </c>
      <c r="R263" s="107">
        <f t="shared" si="8"/>
        <v>21.362668559261888</v>
      </c>
    </row>
    <row r="264" spans="1:18" ht="12.75" customHeight="1">
      <c r="A264" s="178" t="s">
        <v>364</v>
      </c>
      <c r="B264" s="107">
        <v>12</v>
      </c>
      <c r="C264" s="107">
        <v>24</v>
      </c>
      <c r="D264" s="107">
        <v>22</v>
      </c>
      <c r="E264" s="107">
        <v>21</v>
      </c>
      <c r="F264" s="107">
        <v>34</v>
      </c>
      <c r="G264" s="107">
        <v>22</v>
      </c>
      <c r="H264" s="107">
        <v>38</v>
      </c>
      <c r="I264" s="107">
        <v>18</v>
      </c>
      <c r="J264" s="107">
        <v>20</v>
      </c>
      <c r="K264" s="107">
        <v>11</v>
      </c>
      <c r="L264" s="107" t="s">
        <v>488</v>
      </c>
      <c r="M264" s="107" t="s">
        <v>488</v>
      </c>
      <c r="N264" s="107">
        <v>229</v>
      </c>
      <c r="O264" s="107">
        <v>2585</v>
      </c>
      <c r="P264" s="107">
        <v>592</v>
      </c>
      <c r="Q264" s="107">
        <f t="shared" si="9"/>
        <v>8.8588007736943908</v>
      </c>
      <c r="R264" s="107">
        <f t="shared" si="8"/>
        <v>24.155405405405407</v>
      </c>
    </row>
    <row r="265" spans="1:18" ht="12.75" customHeight="1">
      <c r="A265" s="178" t="s">
        <v>365</v>
      </c>
      <c r="B265" s="107">
        <v>6</v>
      </c>
      <c r="C265" s="107">
        <v>5</v>
      </c>
      <c r="D265" s="107">
        <v>7</v>
      </c>
      <c r="E265" s="107">
        <v>5</v>
      </c>
      <c r="F265" s="107">
        <v>4</v>
      </c>
      <c r="G265" s="107">
        <v>8</v>
      </c>
      <c r="H265" s="107">
        <v>17</v>
      </c>
      <c r="I265" s="107">
        <v>6</v>
      </c>
      <c r="J265" s="107">
        <v>8</v>
      </c>
      <c r="K265" s="107">
        <v>6</v>
      </c>
      <c r="L265" s="107" t="s">
        <v>488</v>
      </c>
      <c r="M265" s="107" t="s">
        <v>488</v>
      </c>
      <c r="N265" s="107">
        <v>80</v>
      </c>
      <c r="O265" s="107">
        <v>1687</v>
      </c>
      <c r="P265" s="107">
        <v>370</v>
      </c>
      <c r="Q265" s="107">
        <f t="shared" si="9"/>
        <v>4.7421458209839953</v>
      </c>
      <c r="R265" s="107">
        <f t="shared" si="8"/>
        <v>13.243243243243244</v>
      </c>
    </row>
    <row r="266" spans="1:18" ht="12.75" customHeight="1">
      <c r="A266" s="178" t="s">
        <v>366</v>
      </c>
      <c r="B266" s="107">
        <v>18</v>
      </c>
      <c r="C266" s="107">
        <v>21</v>
      </c>
      <c r="D266" s="107">
        <v>24</v>
      </c>
      <c r="E266" s="107">
        <v>20</v>
      </c>
      <c r="F266" s="107">
        <v>27</v>
      </c>
      <c r="G266" s="107">
        <v>16</v>
      </c>
      <c r="H266" s="107">
        <v>48</v>
      </c>
      <c r="I266" s="107">
        <v>28</v>
      </c>
      <c r="J266" s="107">
        <v>32</v>
      </c>
      <c r="K266" s="107">
        <v>21</v>
      </c>
      <c r="L266" s="107" t="s">
        <v>488</v>
      </c>
      <c r="M266" s="107" t="s">
        <v>488</v>
      </c>
      <c r="N266" s="107">
        <v>270</v>
      </c>
      <c r="O266" s="107">
        <v>3285</v>
      </c>
      <c r="P266" s="107">
        <v>876</v>
      </c>
      <c r="Q266" s="107">
        <f t="shared" si="9"/>
        <v>8.2191780821917799</v>
      </c>
      <c r="R266" s="107">
        <f t="shared" si="8"/>
        <v>19.634703196347029</v>
      </c>
    </row>
    <row r="267" spans="1:18" ht="12.75" customHeight="1">
      <c r="A267" s="178" t="s">
        <v>367</v>
      </c>
      <c r="B267" s="107">
        <v>39</v>
      </c>
      <c r="C267" s="107">
        <v>44</v>
      </c>
      <c r="D267" s="107">
        <v>77</v>
      </c>
      <c r="E267" s="107">
        <v>51</v>
      </c>
      <c r="F267" s="107">
        <v>100</v>
      </c>
      <c r="G267" s="107">
        <v>76</v>
      </c>
      <c r="H267" s="107">
        <v>118</v>
      </c>
      <c r="I267" s="107">
        <v>50</v>
      </c>
      <c r="J267" s="107">
        <v>69</v>
      </c>
      <c r="K267" s="107">
        <v>26</v>
      </c>
      <c r="L267" s="107">
        <v>23</v>
      </c>
      <c r="M267" s="107">
        <v>8</v>
      </c>
      <c r="N267" s="107">
        <v>681</v>
      </c>
      <c r="O267" s="107">
        <v>9561</v>
      </c>
      <c r="P267" s="107">
        <v>2566</v>
      </c>
      <c r="Q267" s="107">
        <f t="shared" si="9"/>
        <v>7.1226859115155321</v>
      </c>
      <c r="R267" s="107">
        <f t="shared" si="8"/>
        <v>18.316445830085737</v>
      </c>
    </row>
    <row r="268" spans="1:18" ht="12.75" customHeight="1">
      <c r="A268" s="178" t="s">
        <v>368</v>
      </c>
      <c r="B268" s="107">
        <v>43</v>
      </c>
      <c r="C268" s="107">
        <v>37</v>
      </c>
      <c r="D268" s="107">
        <v>54</v>
      </c>
      <c r="E268" s="107">
        <v>31</v>
      </c>
      <c r="F268" s="107">
        <v>54</v>
      </c>
      <c r="G268" s="107">
        <v>41</v>
      </c>
      <c r="H268" s="107">
        <v>68</v>
      </c>
      <c r="I268" s="107">
        <v>34</v>
      </c>
      <c r="J268" s="107">
        <v>57</v>
      </c>
      <c r="K268" s="107">
        <v>30</v>
      </c>
      <c r="L268" s="107">
        <v>19</v>
      </c>
      <c r="M268" s="107">
        <v>6</v>
      </c>
      <c r="N268" s="107">
        <v>474</v>
      </c>
      <c r="O268" s="107">
        <v>7159</v>
      </c>
      <c r="P268" s="107">
        <v>1830</v>
      </c>
      <c r="Q268" s="107">
        <f t="shared" si="9"/>
        <v>6.6210364576058112</v>
      </c>
      <c r="R268" s="107">
        <f t="shared" si="8"/>
        <v>16.885245901639344</v>
      </c>
    </row>
    <row r="269" spans="1:18" ht="14.25" customHeight="1">
      <c r="A269" s="176" t="s">
        <v>369</v>
      </c>
      <c r="B269" s="177">
        <v>362</v>
      </c>
      <c r="C269" s="177">
        <v>385</v>
      </c>
      <c r="D269" s="177">
        <v>433</v>
      </c>
      <c r="E269" s="177">
        <v>336</v>
      </c>
      <c r="F269" s="177">
        <v>672</v>
      </c>
      <c r="G269" s="177">
        <v>361</v>
      </c>
      <c r="H269" s="177">
        <v>787</v>
      </c>
      <c r="I269" s="177">
        <v>382</v>
      </c>
      <c r="J269" s="177">
        <v>513</v>
      </c>
      <c r="K269" s="177">
        <v>223</v>
      </c>
      <c r="L269" s="177">
        <v>173</v>
      </c>
      <c r="M269" s="177">
        <v>47</v>
      </c>
      <c r="N269" s="177">
        <v>4674</v>
      </c>
      <c r="O269" s="177">
        <v>60198</v>
      </c>
      <c r="P269" s="177">
        <v>16042</v>
      </c>
      <c r="Q269" s="177">
        <f t="shared" si="9"/>
        <v>7.7643775540715634</v>
      </c>
      <c r="R269" s="177">
        <f t="shared" si="8"/>
        <v>19.685824710135893</v>
      </c>
    </row>
    <row r="270" spans="1:18" ht="12.75" customHeight="1">
      <c r="A270" s="178" t="s">
        <v>370</v>
      </c>
      <c r="B270" s="107">
        <v>47</v>
      </c>
      <c r="C270" s="107">
        <v>45</v>
      </c>
      <c r="D270" s="107">
        <v>56</v>
      </c>
      <c r="E270" s="107">
        <v>38</v>
      </c>
      <c r="F270" s="107">
        <v>102</v>
      </c>
      <c r="G270" s="107">
        <v>57</v>
      </c>
      <c r="H270" s="107">
        <v>94</v>
      </c>
      <c r="I270" s="107">
        <v>59</v>
      </c>
      <c r="J270" s="107">
        <v>71</v>
      </c>
      <c r="K270" s="107">
        <v>28</v>
      </c>
      <c r="L270" s="107">
        <v>26</v>
      </c>
      <c r="M270" s="107">
        <v>6</v>
      </c>
      <c r="N270" s="107">
        <v>629</v>
      </c>
      <c r="O270" s="107">
        <v>6647</v>
      </c>
      <c r="P270" s="107">
        <v>1731</v>
      </c>
      <c r="Q270" s="107">
        <f t="shared" si="9"/>
        <v>9.4629156010230187</v>
      </c>
      <c r="R270" s="107">
        <f t="shared" si="8"/>
        <v>25.592143269786249</v>
      </c>
    </row>
    <row r="271" spans="1:18" ht="12.75" customHeight="1">
      <c r="A271" s="178" t="s">
        <v>371</v>
      </c>
      <c r="B271" s="107">
        <v>29</v>
      </c>
      <c r="C271" s="107">
        <v>34</v>
      </c>
      <c r="D271" s="107">
        <v>28</v>
      </c>
      <c r="E271" s="107">
        <v>29</v>
      </c>
      <c r="F271" s="107">
        <v>37</v>
      </c>
      <c r="G271" s="107">
        <v>27</v>
      </c>
      <c r="H271" s="107">
        <v>57</v>
      </c>
      <c r="I271" s="107">
        <v>24</v>
      </c>
      <c r="J271" s="107">
        <v>44</v>
      </c>
      <c r="K271" s="107">
        <v>20</v>
      </c>
      <c r="L271" s="107" t="s">
        <v>488</v>
      </c>
      <c r="M271" s="107" t="s">
        <v>488</v>
      </c>
      <c r="N271" s="107">
        <v>349</v>
      </c>
      <c r="O271" s="107">
        <v>5315</v>
      </c>
      <c r="P271" s="107">
        <v>1361</v>
      </c>
      <c r="Q271" s="107">
        <f t="shared" si="9"/>
        <v>6.5663217309501407</v>
      </c>
      <c r="R271" s="107">
        <f t="shared" si="8"/>
        <v>15.35635562086701</v>
      </c>
    </row>
    <row r="272" spans="1:18" ht="12.75" customHeight="1">
      <c r="A272" s="178" t="s">
        <v>372</v>
      </c>
      <c r="B272" s="107">
        <v>29</v>
      </c>
      <c r="C272" s="107">
        <v>34</v>
      </c>
      <c r="D272" s="107">
        <v>47</v>
      </c>
      <c r="E272" s="107">
        <v>35</v>
      </c>
      <c r="F272" s="107">
        <v>76</v>
      </c>
      <c r="G272" s="107">
        <v>29</v>
      </c>
      <c r="H272" s="107">
        <v>105</v>
      </c>
      <c r="I272" s="107">
        <v>44</v>
      </c>
      <c r="J272" s="107">
        <v>63</v>
      </c>
      <c r="K272" s="107">
        <v>31</v>
      </c>
      <c r="L272" s="107">
        <v>20</v>
      </c>
      <c r="M272" s="107">
        <v>5</v>
      </c>
      <c r="N272" s="107">
        <v>518</v>
      </c>
      <c r="O272" s="107">
        <v>5578</v>
      </c>
      <c r="P272" s="107">
        <v>1555</v>
      </c>
      <c r="Q272" s="107">
        <f t="shared" si="9"/>
        <v>9.2864826102545717</v>
      </c>
      <c r="R272" s="107">
        <f t="shared" si="8"/>
        <v>23.987138263665596</v>
      </c>
    </row>
    <row r="273" spans="1:18" ht="12.75" customHeight="1">
      <c r="A273" s="178" t="s">
        <v>373</v>
      </c>
      <c r="B273" s="107">
        <v>127</v>
      </c>
      <c r="C273" s="107">
        <v>119</v>
      </c>
      <c r="D273" s="107">
        <v>136</v>
      </c>
      <c r="E273" s="107">
        <v>107</v>
      </c>
      <c r="F273" s="107">
        <v>202</v>
      </c>
      <c r="G273" s="107">
        <v>111</v>
      </c>
      <c r="H273" s="107">
        <v>227</v>
      </c>
      <c r="I273" s="107">
        <v>106</v>
      </c>
      <c r="J273" s="107">
        <v>168</v>
      </c>
      <c r="K273" s="107">
        <v>66</v>
      </c>
      <c r="L273" s="107">
        <v>34</v>
      </c>
      <c r="M273" s="107">
        <v>14</v>
      </c>
      <c r="N273" s="107">
        <v>1417</v>
      </c>
      <c r="O273" s="107">
        <v>21921</v>
      </c>
      <c r="P273" s="107">
        <v>5941</v>
      </c>
      <c r="Q273" s="107">
        <f t="shared" si="9"/>
        <v>6.464121162355732</v>
      </c>
      <c r="R273" s="107">
        <f t="shared" si="8"/>
        <v>15.62026594849352</v>
      </c>
    </row>
    <row r="274" spans="1:18" ht="12.75" customHeight="1">
      <c r="A274" s="178" t="s">
        <v>374</v>
      </c>
      <c r="B274" s="107">
        <v>39</v>
      </c>
      <c r="C274" s="107">
        <v>47</v>
      </c>
      <c r="D274" s="107">
        <v>47</v>
      </c>
      <c r="E274" s="107">
        <v>38</v>
      </c>
      <c r="F274" s="107">
        <v>74</v>
      </c>
      <c r="G274" s="107">
        <v>32</v>
      </c>
      <c r="H274" s="107">
        <v>72</v>
      </c>
      <c r="I274" s="107">
        <v>38</v>
      </c>
      <c r="J274" s="107">
        <v>46</v>
      </c>
      <c r="K274" s="107">
        <v>15</v>
      </c>
      <c r="L274" s="107">
        <v>9</v>
      </c>
      <c r="M274" s="107">
        <v>5</v>
      </c>
      <c r="N274" s="107">
        <v>462</v>
      </c>
      <c r="O274" s="107">
        <v>4211</v>
      </c>
      <c r="P274" s="107">
        <v>1008</v>
      </c>
      <c r="Q274" s="107">
        <f t="shared" si="9"/>
        <v>10.971265732605081</v>
      </c>
      <c r="R274" s="107">
        <f t="shared" si="8"/>
        <v>28.869047619047617</v>
      </c>
    </row>
    <row r="275" spans="1:18" ht="12.75" customHeight="1">
      <c r="A275" s="178" t="s">
        <v>375</v>
      </c>
      <c r="B275" s="107">
        <v>17</v>
      </c>
      <c r="C275" s="107">
        <v>28</v>
      </c>
      <c r="D275" s="107">
        <v>19</v>
      </c>
      <c r="E275" s="107">
        <v>16</v>
      </c>
      <c r="F275" s="107">
        <v>40</v>
      </c>
      <c r="G275" s="107">
        <v>20</v>
      </c>
      <c r="H275" s="107">
        <v>48</v>
      </c>
      <c r="I275" s="107">
        <v>24</v>
      </c>
      <c r="J275" s="107">
        <v>15</v>
      </c>
      <c r="K275" s="107">
        <v>15</v>
      </c>
      <c r="L275" s="107">
        <v>14</v>
      </c>
      <c r="M275" s="107">
        <v>5</v>
      </c>
      <c r="N275" s="107">
        <v>261</v>
      </c>
      <c r="O275" s="107">
        <v>2572</v>
      </c>
      <c r="P275" s="107">
        <v>705</v>
      </c>
      <c r="Q275" s="107">
        <f t="shared" si="9"/>
        <v>10.147744945567652</v>
      </c>
      <c r="R275" s="107">
        <f t="shared" si="8"/>
        <v>25.673758865248224</v>
      </c>
    </row>
    <row r="276" spans="1:18" ht="12.75" customHeight="1">
      <c r="A276" s="178" t="s">
        <v>376</v>
      </c>
      <c r="B276" s="107">
        <v>75</v>
      </c>
      <c r="C276" s="107">
        <v>78</v>
      </c>
      <c r="D276" s="107">
        <v>100</v>
      </c>
      <c r="E276" s="107">
        <v>73</v>
      </c>
      <c r="F276" s="107">
        <v>141</v>
      </c>
      <c r="G276" s="107">
        <v>85</v>
      </c>
      <c r="H276" s="107">
        <v>184</v>
      </c>
      <c r="I276" s="107">
        <v>87</v>
      </c>
      <c r="J276" s="107">
        <v>106</v>
      </c>
      <c r="K276" s="107">
        <v>48</v>
      </c>
      <c r="L276" s="107">
        <v>51</v>
      </c>
      <c r="M276" s="107">
        <v>11</v>
      </c>
      <c r="N276" s="107">
        <v>1039</v>
      </c>
      <c r="O276" s="107">
        <v>13954</v>
      </c>
      <c r="P276" s="107">
        <v>3741</v>
      </c>
      <c r="Q276" s="107">
        <f t="shared" si="9"/>
        <v>7.4458936505661457</v>
      </c>
      <c r="R276" s="107">
        <f t="shared" si="8"/>
        <v>19.059075113605989</v>
      </c>
    </row>
    <row r="277" spans="1:18" ht="14.25" customHeight="1">
      <c r="A277" s="176" t="s">
        <v>377</v>
      </c>
      <c r="B277" s="177">
        <v>210</v>
      </c>
      <c r="C277" s="177">
        <v>230</v>
      </c>
      <c r="D277" s="177">
        <v>269</v>
      </c>
      <c r="E277" s="177">
        <v>216</v>
      </c>
      <c r="F277" s="177">
        <v>355</v>
      </c>
      <c r="G277" s="177">
        <v>229</v>
      </c>
      <c r="H277" s="177">
        <v>458</v>
      </c>
      <c r="I277" s="177">
        <v>243</v>
      </c>
      <c r="J277" s="177">
        <v>299</v>
      </c>
      <c r="K277" s="177">
        <v>130</v>
      </c>
      <c r="L277" s="177">
        <v>95</v>
      </c>
      <c r="M277" s="177">
        <v>33</v>
      </c>
      <c r="N277" s="177">
        <v>2767</v>
      </c>
      <c r="O277" s="177">
        <v>31262</v>
      </c>
      <c r="P277" s="177">
        <v>8028</v>
      </c>
      <c r="Q277" s="177">
        <f t="shared" si="9"/>
        <v>8.8510012155332358</v>
      </c>
      <c r="R277" s="177">
        <f t="shared" si="8"/>
        <v>22.944693572496263</v>
      </c>
    </row>
    <row r="278" spans="1:18" ht="12.75" customHeight="1">
      <c r="A278" s="178" t="s">
        <v>378</v>
      </c>
      <c r="B278" s="107">
        <v>10</v>
      </c>
      <c r="C278" s="107">
        <v>9</v>
      </c>
      <c r="D278" s="107">
        <v>18</v>
      </c>
      <c r="E278" s="107">
        <v>22</v>
      </c>
      <c r="F278" s="107">
        <v>25</v>
      </c>
      <c r="G278" s="107">
        <v>7</v>
      </c>
      <c r="H278" s="107">
        <v>45</v>
      </c>
      <c r="I278" s="107">
        <v>20</v>
      </c>
      <c r="J278" s="107">
        <v>13</v>
      </c>
      <c r="K278" s="107" t="s">
        <v>488</v>
      </c>
      <c r="L278" s="107" t="s">
        <v>488</v>
      </c>
      <c r="M278" s="107" t="s">
        <v>488</v>
      </c>
      <c r="N278" s="107">
        <v>187</v>
      </c>
      <c r="O278" s="107">
        <v>2087</v>
      </c>
      <c r="P278" s="107">
        <v>568</v>
      </c>
      <c r="Q278" s="107">
        <f t="shared" si="9"/>
        <v>8.960229995208433</v>
      </c>
      <c r="R278" s="107">
        <f t="shared" si="8"/>
        <v>19.366197183098592</v>
      </c>
    </row>
    <row r="279" spans="1:18" ht="12.75" customHeight="1">
      <c r="A279" s="178" t="s">
        <v>379</v>
      </c>
      <c r="B279" s="107">
        <v>9</v>
      </c>
      <c r="C279" s="107">
        <v>11</v>
      </c>
      <c r="D279" s="107">
        <v>21</v>
      </c>
      <c r="E279" s="107">
        <v>11</v>
      </c>
      <c r="F279" s="107">
        <v>19</v>
      </c>
      <c r="G279" s="107">
        <v>18</v>
      </c>
      <c r="H279" s="107">
        <v>22</v>
      </c>
      <c r="I279" s="107">
        <v>10</v>
      </c>
      <c r="J279" s="107">
        <v>11</v>
      </c>
      <c r="K279" s="107">
        <v>9</v>
      </c>
      <c r="L279" s="107" t="s">
        <v>488</v>
      </c>
      <c r="M279" s="107" t="s">
        <v>488</v>
      </c>
      <c r="N279" s="107">
        <v>147</v>
      </c>
      <c r="O279" s="107">
        <v>1798</v>
      </c>
      <c r="P279" s="107">
        <v>428</v>
      </c>
      <c r="Q279" s="107">
        <f t="shared" si="9"/>
        <v>8.17575083426029</v>
      </c>
      <c r="R279" s="107">
        <f t="shared" ref="R279:R316" si="10">100*(SUM(F279:M279)/P279)</f>
        <v>20.794392523364486</v>
      </c>
    </row>
    <row r="280" spans="1:18" ht="12.75" customHeight="1">
      <c r="A280" s="178" t="s">
        <v>380</v>
      </c>
      <c r="B280" s="107">
        <v>14</v>
      </c>
      <c r="C280" s="107">
        <v>23</v>
      </c>
      <c r="D280" s="107">
        <v>20</v>
      </c>
      <c r="E280" s="107">
        <v>16</v>
      </c>
      <c r="F280" s="107">
        <v>34</v>
      </c>
      <c r="G280" s="107">
        <v>25</v>
      </c>
      <c r="H280" s="107">
        <v>42</v>
      </c>
      <c r="I280" s="107">
        <v>27</v>
      </c>
      <c r="J280" s="107">
        <v>32</v>
      </c>
      <c r="K280" s="107">
        <v>8</v>
      </c>
      <c r="L280" s="107">
        <v>8</v>
      </c>
      <c r="M280" s="107">
        <v>4</v>
      </c>
      <c r="N280" s="107">
        <v>253</v>
      </c>
      <c r="O280" s="107">
        <v>2994</v>
      </c>
      <c r="P280" s="107">
        <v>814</v>
      </c>
      <c r="Q280" s="107">
        <f t="shared" si="9"/>
        <v>8.4502338009352052</v>
      </c>
      <c r="R280" s="107">
        <f t="shared" si="10"/>
        <v>22.113022113022112</v>
      </c>
    </row>
    <row r="281" spans="1:18" ht="12.75" customHeight="1">
      <c r="A281" s="178" t="s">
        <v>381</v>
      </c>
      <c r="B281" s="107">
        <v>22</v>
      </c>
      <c r="C281" s="107">
        <v>27</v>
      </c>
      <c r="D281" s="107">
        <v>24</v>
      </c>
      <c r="E281" s="107">
        <v>28</v>
      </c>
      <c r="F281" s="107">
        <v>41</v>
      </c>
      <c r="G281" s="107">
        <v>23</v>
      </c>
      <c r="H281" s="107">
        <v>50</v>
      </c>
      <c r="I281" s="107">
        <v>31</v>
      </c>
      <c r="J281" s="107">
        <v>25</v>
      </c>
      <c r="K281" s="107">
        <v>26</v>
      </c>
      <c r="L281" s="107">
        <v>10</v>
      </c>
      <c r="M281" s="107">
        <v>4</v>
      </c>
      <c r="N281" s="107">
        <v>311</v>
      </c>
      <c r="O281" s="107">
        <v>3301</v>
      </c>
      <c r="P281" s="107">
        <v>730</v>
      </c>
      <c r="Q281" s="107">
        <f t="shared" si="9"/>
        <v>9.421387458345956</v>
      </c>
      <c r="R281" s="107">
        <f t="shared" si="10"/>
        <v>28.767123287671232</v>
      </c>
    </row>
    <row r="282" spans="1:18" ht="12.75" customHeight="1">
      <c r="A282" s="178" t="s">
        <v>382</v>
      </c>
      <c r="B282" s="107">
        <v>4</v>
      </c>
      <c r="C282" s="107">
        <v>12</v>
      </c>
      <c r="D282" s="107">
        <v>10</v>
      </c>
      <c r="E282" s="107">
        <v>10</v>
      </c>
      <c r="F282" s="107">
        <v>19</v>
      </c>
      <c r="G282" s="107">
        <v>8</v>
      </c>
      <c r="H282" s="107">
        <v>26</v>
      </c>
      <c r="I282" s="107">
        <v>7</v>
      </c>
      <c r="J282" s="107">
        <v>9</v>
      </c>
      <c r="K282" s="107">
        <v>5</v>
      </c>
      <c r="L282" s="107" t="s">
        <v>488</v>
      </c>
      <c r="M282" s="107" t="s">
        <v>488</v>
      </c>
      <c r="N282" s="107">
        <v>116</v>
      </c>
      <c r="O282" s="107">
        <v>1550</v>
      </c>
      <c r="P282" s="107">
        <v>441</v>
      </c>
      <c r="Q282" s="107">
        <f t="shared" si="9"/>
        <v>7.4838709677419359</v>
      </c>
      <c r="R282" s="107">
        <f t="shared" si="10"/>
        <v>16.780045351473923</v>
      </c>
    </row>
    <row r="283" spans="1:18" ht="12.75" customHeight="1">
      <c r="A283" s="178" t="s">
        <v>383</v>
      </c>
      <c r="B283" s="107">
        <v>25</v>
      </c>
      <c r="C283" s="107">
        <v>26</v>
      </c>
      <c r="D283" s="107">
        <v>29</v>
      </c>
      <c r="E283" s="107">
        <v>15</v>
      </c>
      <c r="F283" s="107">
        <v>39</v>
      </c>
      <c r="G283" s="107">
        <v>29</v>
      </c>
      <c r="H283" s="107">
        <v>49</v>
      </c>
      <c r="I283" s="107">
        <v>33</v>
      </c>
      <c r="J283" s="107">
        <v>31</v>
      </c>
      <c r="K283" s="107">
        <v>15</v>
      </c>
      <c r="L283" s="107">
        <v>4</v>
      </c>
      <c r="M283" s="107">
        <v>5</v>
      </c>
      <c r="N283" s="107">
        <v>300</v>
      </c>
      <c r="O283" s="107">
        <v>3468</v>
      </c>
      <c r="P283" s="107">
        <v>938</v>
      </c>
      <c r="Q283" s="107">
        <f t="shared" si="9"/>
        <v>8.6505190311418687</v>
      </c>
      <c r="R283" s="107">
        <f t="shared" si="10"/>
        <v>21.85501066098081</v>
      </c>
    </row>
    <row r="284" spans="1:18" ht="12.75" customHeight="1">
      <c r="A284" s="178" t="s">
        <v>384</v>
      </c>
      <c r="B284" s="107">
        <v>11</v>
      </c>
      <c r="C284" s="107">
        <v>19</v>
      </c>
      <c r="D284" s="107">
        <v>12</v>
      </c>
      <c r="E284" s="107">
        <v>19</v>
      </c>
      <c r="F284" s="107">
        <v>14</v>
      </c>
      <c r="G284" s="107">
        <v>17</v>
      </c>
      <c r="H284" s="107">
        <v>30</v>
      </c>
      <c r="I284" s="107">
        <v>17</v>
      </c>
      <c r="J284" s="107">
        <v>15</v>
      </c>
      <c r="K284" s="107" t="s">
        <v>488</v>
      </c>
      <c r="L284" s="107" t="s">
        <v>488</v>
      </c>
      <c r="M284" s="107" t="s">
        <v>488</v>
      </c>
      <c r="N284" s="107">
        <v>161</v>
      </c>
      <c r="O284" s="107">
        <v>2121</v>
      </c>
      <c r="P284" s="107">
        <v>500</v>
      </c>
      <c r="Q284" s="107">
        <f t="shared" si="9"/>
        <v>7.5907590759075907</v>
      </c>
      <c r="R284" s="107">
        <f t="shared" si="10"/>
        <v>18.600000000000001</v>
      </c>
    </row>
    <row r="285" spans="1:18" ht="12.75" customHeight="1">
      <c r="A285" s="178" t="s">
        <v>385</v>
      </c>
      <c r="B285" s="107">
        <v>115</v>
      </c>
      <c r="C285" s="107">
        <v>103</v>
      </c>
      <c r="D285" s="107">
        <v>135</v>
      </c>
      <c r="E285" s="107">
        <v>95</v>
      </c>
      <c r="F285" s="107">
        <v>164</v>
      </c>
      <c r="G285" s="107">
        <v>102</v>
      </c>
      <c r="H285" s="107">
        <v>194</v>
      </c>
      <c r="I285" s="107">
        <v>98</v>
      </c>
      <c r="J285" s="107">
        <v>163</v>
      </c>
      <c r="K285" s="107">
        <v>57</v>
      </c>
      <c r="L285" s="107">
        <v>51</v>
      </c>
      <c r="M285" s="107">
        <v>15</v>
      </c>
      <c r="N285" s="107">
        <v>1292</v>
      </c>
      <c r="O285" s="107">
        <v>13943</v>
      </c>
      <c r="P285" s="107">
        <v>3609</v>
      </c>
      <c r="Q285" s="107">
        <f t="shared" si="9"/>
        <v>9.2662985010399481</v>
      </c>
      <c r="R285" s="107">
        <f t="shared" si="10"/>
        <v>23.385979495705183</v>
      </c>
    </row>
    <row r="286" spans="1:18" ht="14.25" customHeight="1">
      <c r="A286" s="176" t="s">
        <v>386</v>
      </c>
      <c r="B286" s="177">
        <v>376</v>
      </c>
      <c r="C286" s="177">
        <v>398</v>
      </c>
      <c r="D286" s="177">
        <v>483</v>
      </c>
      <c r="E286" s="177">
        <v>330</v>
      </c>
      <c r="F286" s="177">
        <v>722</v>
      </c>
      <c r="G286" s="177">
        <v>367</v>
      </c>
      <c r="H286" s="177">
        <v>847</v>
      </c>
      <c r="I286" s="177">
        <v>434</v>
      </c>
      <c r="J286" s="177">
        <v>531</v>
      </c>
      <c r="K286" s="177">
        <v>237</v>
      </c>
      <c r="L286" s="177">
        <v>185</v>
      </c>
      <c r="M286" s="177">
        <v>67</v>
      </c>
      <c r="N286" s="177">
        <v>4977</v>
      </c>
      <c r="O286" s="177">
        <v>59001</v>
      </c>
      <c r="P286" s="177">
        <v>15741</v>
      </c>
      <c r="Q286" s="177">
        <f t="shared" si="9"/>
        <v>8.4354502466059902</v>
      </c>
      <c r="R286" s="177">
        <f t="shared" si="10"/>
        <v>21.536115875738517</v>
      </c>
    </row>
    <row r="287" spans="1:18" ht="12.75" customHeight="1">
      <c r="A287" s="178" t="s">
        <v>387</v>
      </c>
      <c r="B287" s="107">
        <v>5</v>
      </c>
      <c r="C287" s="107">
        <v>7</v>
      </c>
      <c r="D287" s="107">
        <v>4</v>
      </c>
      <c r="E287" s="107">
        <v>7</v>
      </c>
      <c r="F287" s="107">
        <v>5</v>
      </c>
      <c r="G287" s="107" t="s">
        <v>488</v>
      </c>
      <c r="H287" s="107">
        <v>11</v>
      </c>
      <c r="I287" s="107">
        <v>9</v>
      </c>
      <c r="J287" s="107">
        <v>8</v>
      </c>
      <c r="K287" s="107" t="s">
        <v>488</v>
      </c>
      <c r="L287" s="107" t="s">
        <v>488</v>
      </c>
      <c r="M287" s="107" t="s">
        <v>488</v>
      </c>
      <c r="N287" s="107">
        <v>64</v>
      </c>
      <c r="O287" s="107">
        <v>729</v>
      </c>
      <c r="P287" s="107">
        <v>238</v>
      </c>
      <c r="Q287" s="107">
        <f t="shared" si="9"/>
        <v>8.7791495198902592</v>
      </c>
      <c r="R287" s="107">
        <f t="shared" si="10"/>
        <v>13.865546218487395</v>
      </c>
    </row>
    <row r="288" spans="1:18" ht="12.75" customHeight="1">
      <c r="A288" s="178" t="s">
        <v>388</v>
      </c>
      <c r="B288" s="107">
        <v>5</v>
      </c>
      <c r="C288" s="107">
        <v>9</v>
      </c>
      <c r="D288" s="107" t="s">
        <v>488</v>
      </c>
      <c r="E288" s="107">
        <v>7</v>
      </c>
      <c r="F288" s="107">
        <v>17</v>
      </c>
      <c r="G288" s="107" t="s">
        <v>488</v>
      </c>
      <c r="H288" s="107">
        <v>9</v>
      </c>
      <c r="I288" s="107">
        <v>5</v>
      </c>
      <c r="J288" s="107">
        <v>8</v>
      </c>
      <c r="K288" s="107">
        <v>5</v>
      </c>
      <c r="L288" s="107" t="s">
        <v>488</v>
      </c>
      <c r="M288" s="107" t="s">
        <v>488</v>
      </c>
      <c r="N288" s="107">
        <v>73</v>
      </c>
      <c r="O288" s="107">
        <v>821</v>
      </c>
      <c r="P288" s="107">
        <v>257</v>
      </c>
      <c r="Q288" s="107">
        <f t="shared" si="9"/>
        <v>8.8915956151035331</v>
      </c>
      <c r="R288" s="107">
        <f t="shared" si="10"/>
        <v>17.120622568093385</v>
      </c>
    </row>
    <row r="289" spans="1:18" ht="12.75" customHeight="1">
      <c r="A289" s="178" t="s">
        <v>389</v>
      </c>
      <c r="B289" s="107">
        <v>30</v>
      </c>
      <c r="C289" s="107">
        <v>22</v>
      </c>
      <c r="D289" s="107">
        <v>18</v>
      </c>
      <c r="E289" s="107">
        <v>26</v>
      </c>
      <c r="F289" s="107">
        <v>36</v>
      </c>
      <c r="G289" s="107">
        <v>24</v>
      </c>
      <c r="H289" s="107">
        <v>56</v>
      </c>
      <c r="I289" s="107">
        <v>28</v>
      </c>
      <c r="J289" s="107">
        <v>40</v>
      </c>
      <c r="K289" s="107">
        <v>12</v>
      </c>
      <c r="L289" s="107" t="s">
        <v>488</v>
      </c>
      <c r="M289" s="107" t="s">
        <v>488</v>
      </c>
      <c r="N289" s="107">
        <v>307</v>
      </c>
      <c r="O289" s="107">
        <v>3068</v>
      </c>
      <c r="P289" s="107">
        <v>865</v>
      </c>
      <c r="Q289" s="107">
        <f t="shared" si="9"/>
        <v>10.00651890482399</v>
      </c>
      <c r="R289" s="107">
        <f t="shared" si="10"/>
        <v>22.658959537572255</v>
      </c>
    </row>
    <row r="290" spans="1:18" ht="12.75" customHeight="1">
      <c r="A290" s="178" t="s">
        <v>390</v>
      </c>
      <c r="B290" s="107" t="s">
        <v>488</v>
      </c>
      <c r="C290" s="107">
        <v>11</v>
      </c>
      <c r="D290" s="107">
        <v>13</v>
      </c>
      <c r="E290" s="107">
        <v>4</v>
      </c>
      <c r="F290" s="107">
        <v>13</v>
      </c>
      <c r="G290" s="107">
        <v>8</v>
      </c>
      <c r="H290" s="107">
        <v>10</v>
      </c>
      <c r="I290" s="107">
        <v>4</v>
      </c>
      <c r="J290" s="107">
        <v>6</v>
      </c>
      <c r="K290" s="107">
        <v>4</v>
      </c>
      <c r="L290" s="107" t="s">
        <v>488</v>
      </c>
      <c r="M290" s="107" t="s">
        <v>488</v>
      </c>
      <c r="N290" s="107">
        <v>76</v>
      </c>
      <c r="O290" s="107">
        <v>872</v>
      </c>
      <c r="P290" s="107">
        <v>231</v>
      </c>
      <c r="Q290" s="107">
        <f t="shared" si="9"/>
        <v>8.7155963302752291</v>
      </c>
      <c r="R290" s="107">
        <f t="shared" si="10"/>
        <v>19.480519480519483</v>
      </c>
    </row>
    <row r="291" spans="1:18" ht="12.75" customHeight="1">
      <c r="A291" s="178" t="s">
        <v>391</v>
      </c>
      <c r="B291" s="107">
        <v>14</v>
      </c>
      <c r="C291" s="107">
        <v>15</v>
      </c>
      <c r="D291" s="107">
        <v>15</v>
      </c>
      <c r="E291" s="107">
        <v>9</v>
      </c>
      <c r="F291" s="107">
        <v>30</v>
      </c>
      <c r="G291" s="107">
        <v>13</v>
      </c>
      <c r="H291" s="107">
        <v>21</v>
      </c>
      <c r="I291" s="107">
        <v>17</v>
      </c>
      <c r="J291" s="107">
        <v>14</v>
      </c>
      <c r="K291" s="107">
        <v>9</v>
      </c>
      <c r="L291" s="107" t="s">
        <v>488</v>
      </c>
      <c r="M291" s="107" t="s">
        <v>488</v>
      </c>
      <c r="N291" s="107">
        <v>162</v>
      </c>
      <c r="O291" s="107">
        <v>2025</v>
      </c>
      <c r="P291" s="107">
        <v>557</v>
      </c>
      <c r="Q291" s="107">
        <f t="shared" si="9"/>
        <v>8</v>
      </c>
      <c r="R291" s="107">
        <f t="shared" si="10"/>
        <v>18.671454219030519</v>
      </c>
    </row>
    <row r="292" spans="1:18" ht="12.75" customHeight="1">
      <c r="A292" s="178" t="s">
        <v>392</v>
      </c>
      <c r="B292" s="107" t="s">
        <v>488</v>
      </c>
      <c r="C292" s="107">
        <v>8</v>
      </c>
      <c r="D292" s="107">
        <v>9</v>
      </c>
      <c r="E292" s="107" t="s">
        <v>488</v>
      </c>
      <c r="F292" s="107">
        <v>9</v>
      </c>
      <c r="G292" s="107">
        <v>4</v>
      </c>
      <c r="H292" s="107">
        <v>8</v>
      </c>
      <c r="I292" s="107">
        <v>7</v>
      </c>
      <c r="J292" s="107">
        <v>7</v>
      </c>
      <c r="K292" s="107" t="s">
        <v>488</v>
      </c>
      <c r="L292" s="107">
        <v>4</v>
      </c>
      <c r="M292" s="107" t="s">
        <v>488</v>
      </c>
      <c r="N292" s="107">
        <v>65</v>
      </c>
      <c r="O292" s="107">
        <v>1148</v>
      </c>
      <c r="P292" s="107">
        <v>311</v>
      </c>
      <c r="Q292" s="107">
        <f t="shared" si="9"/>
        <v>5.6620209059233453</v>
      </c>
      <c r="R292" s="107">
        <f t="shared" si="10"/>
        <v>12.540192926045016</v>
      </c>
    </row>
    <row r="293" spans="1:18" ht="12.75" customHeight="1">
      <c r="A293" s="178" t="s">
        <v>393</v>
      </c>
      <c r="B293" s="107">
        <v>13</v>
      </c>
      <c r="C293" s="107">
        <v>9</v>
      </c>
      <c r="D293" s="107">
        <v>22</v>
      </c>
      <c r="E293" s="107">
        <v>11</v>
      </c>
      <c r="F293" s="107">
        <v>32</v>
      </c>
      <c r="G293" s="107">
        <v>16</v>
      </c>
      <c r="H293" s="107">
        <v>35</v>
      </c>
      <c r="I293" s="107">
        <v>24</v>
      </c>
      <c r="J293" s="107">
        <v>28</v>
      </c>
      <c r="K293" s="107">
        <v>11</v>
      </c>
      <c r="L293" s="107">
        <v>7</v>
      </c>
      <c r="M293" s="107" t="s">
        <v>488</v>
      </c>
      <c r="N293" s="107">
        <v>209</v>
      </c>
      <c r="O293" s="107">
        <v>1820</v>
      </c>
      <c r="P293" s="107">
        <v>454</v>
      </c>
      <c r="Q293" s="107">
        <f t="shared" si="9"/>
        <v>11.483516483516484</v>
      </c>
      <c r="R293" s="107">
        <f t="shared" si="10"/>
        <v>33.70044052863436</v>
      </c>
    </row>
    <row r="294" spans="1:18" ht="12.75" customHeight="1">
      <c r="A294" s="178" t="s">
        <v>394</v>
      </c>
      <c r="B294" s="107">
        <v>75</v>
      </c>
      <c r="C294" s="107">
        <v>85</v>
      </c>
      <c r="D294" s="107">
        <v>126</v>
      </c>
      <c r="E294" s="107">
        <v>83</v>
      </c>
      <c r="F294" s="107">
        <v>193</v>
      </c>
      <c r="G294" s="107">
        <v>127</v>
      </c>
      <c r="H294" s="107">
        <v>253</v>
      </c>
      <c r="I294" s="107">
        <v>103</v>
      </c>
      <c r="J294" s="107">
        <v>153</v>
      </c>
      <c r="K294" s="107">
        <v>77</v>
      </c>
      <c r="L294" s="107">
        <v>48</v>
      </c>
      <c r="M294" s="107">
        <v>19</v>
      </c>
      <c r="N294" s="107">
        <v>1342</v>
      </c>
      <c r="O294" s="107">
        <v>17678</v>
      </c>
      <c r="P294" s="107">
        <v>4754</v>
      </c>
      <c r="Q294" s="107">
        <f t="shared" si="9"/>
        <v>7.5913564882905309</v>
      </c>
      <c r="R294" s="107">
        <f t="shared" si="10"/>
        <v>20.466975178796805</v>
      </c>
    </row>
    <row r="295" spans="1:18" ht="12.75" customHeight="1">
      <c r="A295" s="178" t="s">
        <v>395</v>
      </c>
      <c r="B295" s="97" t="s">
        <v>475</v>
      </c>
      <c r="C295" s="97" t="s">
        <v>475</v>
      </c>
      <c r="D295" s="97" t="s">
        <v>475</v>
      </c>
      <c r="E295" s="97" t="s">
        <v>475</v>
      </c>
      <c r="F295" s="97" t="s">
        <v>475</v>
      </c>
      <c r="G295" s="97" t="s">
        <v>475</v>
      </c>
      <c r="H295" s="97" t="s">
        <v>475</v>
      </c>
      <c r="I295" s="97" t="s">
        <v>475</v>
      </c>
      <c r="J295" s="97" t="s">
        <v>475</v>
      </c>
      <c r="K295" s="97" t="s">
        <v>475</v>
      </c>
      <c r="L295" s="97" t="s">
        <v>475</v>
      </c>
      <c r="M295" s="97" t="s">
        <v>475</v>
      </c>
      <c r="N295" s="107" t="s">
        <v>475</v>
      </c>
      <c r="O295" s="97">
        <v>727</v>
      </c>
      <c r="P295" s="97">
        <v>233</v>
      </c>
      <c r="Q295" s="107" t="s">
        <v>475</v>
      </c>
      <c r="R295" s="107" t="s">
        <v>475</v>
      </c>
    </row>
    <row r="296" spans="1:18" ht="12.75" customHeight="1">
      <c r="A296" s="178" t="s">
        <v>396</v>
      </c>
      <c r="B296" s="107">
        <v>8</v>
      </c>
      <c r="C296" s="107">
        <v>6</v>
      </c>
      <c r="D296" s="107">
        <v>16</v>
      </c>
      <c r="E296" s="107">
        <v>7</v>
      </c>
      <c r="F296" s="107">
        <v>13</v>
      </c>
      <c r="G296" s="107">
        <v>18</v>
      </c>
      <c r="H296" s="107">
        <v>26</v>
      </c>
      <c r="I296" s="107">
        <v>9</v>
      </c>
      <c r="J296" s="107">
        <v>15</v>
      </c>
      <c r="K296" s="107">
        <v>7</v>
      </c>
      <c r="L296" s="107" t="s">
        <v>488</v>
      </c>
      <c r="M296" s="107" t="s">
        <v>488</v>
      </c>
      <c r="N296" s="107">
        <v>128</v>
      </c>
      <c r="O296" s="107">
        <v>1724</v>
      </c>
      <c r="P296" s="107">
        <v>495</v>
      </c>
      <c r="Q296" s="107">
        <f t="shared" si="9"/>
        <v>7.4245939675174011</v>
      </c>
      <c r="R296" s="107">
        <f t="shared" si="10"/>
        <v>17.777777777777779</v>
      </c>
    </row>
    <row r="297" spans="1:18" ht="12.75" customHeight="1">
      <c r="A297" s="178" t="s">
        <v>397</v>
      </c>
      <c r="B297" s="107">
        <v>179</v>
      </c>
      <c r="C297" s="107">
        <v>172</v>
      </c>
      <c r="D297" s="107">
        <v>199</v>
      </c>
      <c r="E297" s="107">
        <v>138</v>
      </c>
      <c r="F297" s="107">
        <v>269</v>
      </c>
      <c r="G297" s="107">
        <v>109</v>
      </c>
      <c r="H297" s="107">
        <v>308</v>
      </c>
      <c r="I297" s="107">
        <v>166</v>
      </c>
      <c r="J297" s="107">
        <v>177</v>
      </c>
      <c r="K297" s="107">
        <v>74</v>
      </c>
      <c r="L297" s="107">
        <v>73</v>
      </c>
      <c r="M297" s="107">
        <v>34</v>
      </c>
      <c r="N297" s="107">
        <v>1898</v>
      </c>
      <c r="O297" s="107">
        <v>22231</v>
      </c>
      <c r="P297" s="107">
        <v>5621</v>
      </c>
      <c r="Q297" s="107">
        <f t="shared" si="9"/>
        <v>8.5376276370833519</v>
      </c>
      <c r="R297" s="107">
        <f t="shared" si="10"/>
        <v>21.526418786692759</v>
      </c>
    </row>
    <row r="298" spans="1:18" ht="12.75" customHeight="1">
      <c r="A298" s="178" t="s">
        <v>398</v>
      </c>
      <c r="B298" s="107">
        <v>12</v>
      </c>
      <c r="C298" s="107">
        <v>19</v>
      </c>
      <c r="D298" s="107">
        <v>12</v>
      </c>
      <c r="E298" s="107">
        <v>7</v>
      </c>
      <c r="F298" s="107">
        <v>17</v>
      </c>
      <c r="G298" s="107">
        <v>12</v>
      </c>
      <c r="H298" s="107">
        <v>19</v>
      </c>
      <c r="I298" s="107">
        <v>15</v>
      </c>
      <c r="J298" s="107">
        <v>10</v>
      </c>
      <c r="K298" s="107">
        <v>5</v>
      </c>
      <c r="L298" s="107">
        <v>7</v>
      </c>
      <c r="M298" s="107" t="s">
        <v>488</v>
      </c>
      <c r="N298" s="107">
        <v>136</v>
      </c>
      <c r="O298" s="107">
        <v>1796</v>
      </c>
      <c r="P298" s="107">
        <v>497</v>
      </c>
      <c r="Q298" s="107">
        <f t="shared" si="9"/>
        <v>7.5723830734966597</v>
      </c>
      <c r="R298" s="107">
        <f t="shared" si="10"/>
        <v>17.102615694164992</v>
      </c>
    </row>
    <row r="299" spans="1:18" ht="12.75" customHeight="1">
      <c r="A299" s="178" t="s">
        <v>399</v>
      </c>
      <c r="B299" s="107">
        <v>7</v>
      </c>
      <c r="C299" s="107">
        <v>13</v>
      </c>
      <c r="D299" s="107">
        <v>13</v>
      </c>
      <c r="E299" s="107">
        <v>12</v>
      </c>
      <c r="F299" s="107">
        <v>25</v>
      </c>
      <c r="G299" s="107">
        <v>5</v>
      </c>
      <c r="H299" s="107">
        <v>28</v>
      </c>
      <c r="I299" s="107">
        <v>12</v>
      </c>
      <c r="J299" s="107">
        <v>20</v>
      </c>
      <c r="K299" s="107">
        <v>11</v>
      </c>
      <c r="L299" s="107">
        <v>6</v>
      </c>
      <c r="M299" s="107" t="s">
        <v>488</v>
      </c>
      <c r="N299" s="107">
        <v>154</v>
      </c>
      <c r="O299" s="107">
        <v>1526</v>
      </c>
      <c r="P299" s="107">
        <v>420</v>
      </c>
      <c r="Q299" s="107">
        <f t="shared" si="9"/>
        <v>10.091743119266056</v>
      </c>
      <c r="R299" s="107">
        <f t="shared" si="10"/>
        <v>25.476190476190474</v>
      </c>
    </row>
    <row r="300" spans="1:18" ht="12.75" customHeight="1">
      <c r="A300" s="178" t="s">
        <v>400</v>
      </c>
      <c r="B300" s="107">
        <v>16</v>
      </c>
      <c r="C300" s="107">
        <v>15</v>
      </c>
      <c r="D300" s="107">
        <v>29</v>
      </c>
      <c r="E300" s="107">
        <v>12</v>
      </c>
      <c r="F300" s="107">
        <v>49</v>
      </c>
      <c r="G300" s="107">
        <v>21</v>
      </c>
      <c r="H300" s="107">
        <v>45</v>
      </c>
      <c r="I300" s="107">
        <v>29</v>
      </c>
      <c r="J300" s="107">
        <v>32</v>
      </c>
      <c r="K300" s="107">
        <v>11</v>
      </c>
      <c r="L300" s="107">
        <v>13</v>
      </c>
      <c r="M300" s="107" t="s">
        <v>488</v>
      </c>
      <c r="N300" s="107">
        <v>275</v>
      </c>
      <c r="O300" s="107">
        <v>1954</v>
      </c>
      <c r="P300" s="107">
        <v>559</v>
      </c>
      <c r="Q300" s="107">
        <f t="shared" si="9"/>
        <v>14.073694984646878</v>
      </c>
      <c r="R300" s="107">
        <f t="shared" si="10"/>
        <v>35.778175313059037</v>
      </c>
    </row>
    <row r="301" spans="1:18" ht="12.75" customHeight="1">
      <c r="A301" s="178" t="s">
        <v>471</v>
      </c>
      <c r="B301" s="107">
        <v>7</v>
      </c>
      <c r="C301" s="107">
        <v>7</v>
      </c>
      <c r="D301" s="107" t="s">
        <v>488</v>
      </c>
      <c r="E301" s="107" t="s">
        <v>488</v>
      </c>
      <c r="F301" s="107">
        <v>14</v>
      </c>
      <c r="G301" s="107">
        <v>5</v>
      </c>
      <c r="H301" s="107">
        <v>18</v>
      </c>
      <c r="I301" s="107">
        <v>6</v>
      </c>
      <c r="J301" s="107">
        <v>13</v>
      </c>
      <c r="K301" s="107">
        <v>4</v>
      </c>
      <c r="L301" s="107">
        <v>5</v>
      </c>
      <c r="M301" s="107" t="s">
        <v>488</v>
      </c>
      <c r="N301" s="107">
        <v>88</v>
      </c>
      <c r="O301" s="107">
        <v>882</v>
      </c>
      <c r="P301" s="107">
        <v>249</v>
      </c>
      <c r="Q301" s="107">
        <f t="shared" si="9"/>
        <v>9.9773242630385486</v>
      </c>
      <c r="R301" s="107">
        <f t="shared" si="10"/>
        <v>26.104417670682732</v>
      </c>
    </row>
    <row r="302" spans="1:18" ht="14.25" customHeight="1">
      <c r="A302" s="176" t="s">
        <v>401</v>
      </c>
      <c r="B302" s="177">
        <v>353</v>
      </c>
      <c r="C302" s="177">
        <v>364</v>
      </c>
      <c r="D302" s="177">
        <v>380</v>
      </c>
      <c r="E302" s="177">
        <v>318</v>
      </c>
      <c r="F302" s="177">
        <v>759</v>
      </c>
      <c r="G302" s="177">
        <v>367</v>
      </c>
      <c r="H302" s="177">
        <v>801</v>
      </c>
      <c r="I302" s="177">
        <v>436</v>
      </c>
      <c r="J302" s="177">
        <v>530</v>
      </c>
      <c r="K302" s="177">
        <v>226</v>
      </c>
      <c r="L302" s="177">
        <v>122</v>
      </c>
      <c r="M302" s="177">
        <v>46</v>
      </c>
      <c r="N302" s="177">
        <v>4702</v>
      </c>
      <c r="O302" s="177">
        <v>61450</v>
      </c>
      <c r="P302" s="177">
        <v>16577</v>
      </c>
      <c r="Q302" s="177">
        <f t="shared" si="9"/>
        <v>7.6517493897477626</v>
      </c>
      <c r="R302" s="177">
        <f t="shared" si="10"/>
        <v>19.828678289195874</v>
      </c>
    </row>
    <row r="303" spans="1:18" ht="12.75" customHeight="1">
      <c r="A303" s="178" t="s">
        <v>402</v>
      </c>
      <c r="B303" s="107" t="s">
        <v>488</v>
      </c>
      <c r="C303" s="107" t="s">
        <v>488</v>
      </c>
      <c r="D303" s="107" t="s">
        <v>488</v>
      </c>
      <c r="E303" s="107" t="s">
        <v>488</v>
      </c>
      <c r="F303" s="107">
        <v>11</v>
      </c>
      <c r="G303" s="107">
        <v>9</v>
      </c>
      <c r="H303" s="107">
        <v>11</v>
      </c>
      <c r="I303" s="107">
        <v>6</v>
      </c>
      <c r="J303" s="107">
        <v>5</v>
      </c>
      <c r="K303" s="107" t="s">
        <v>488</v>
      </c>
      <c r="L303" s="107" t="s">
        <v>488</v>
      </c>
      <c r="M303" s="107" t="s">
        <v>488</v>
      </c>
      <c r="N303" s="107">
        <v>63</v>
      </c>
      <c r="O303" s="107">
        <v>798</v>
      </c>
      <c r="P303" s="107">
        <v>247</v>
      </c>
      <c r="Q303" s="107">
        <f t="shared" si="9"/>
        <v>7.8947368421052628</v>
      </c>
      <c r="R303" s="107">
        <f t="shared" si="10"/>
        <v>17.004048582995949</v>
      </c>
    </row>
    <row r="304" spans="1:18" ht="12.75" customHeight="1">
      <c r="A304" s="178" t="s">
        <v>403</v>
      </c>
      <c r="B304" s="107">
        <v>9</v>
      </c>
      <c r="C304" s="107">
        <v>8</v>
      </c>
      <c r="D304" s="107">
        <v>12</v>
      </c>
      <c r="E304" s="107">
        <v>15</v>
      </c>
      <c r="F304" s="107">
        <v>23</v>
      </c>
      <c r="G304" s="107">
        <v>12</v>
      </c>
      <c r="H304" s="107">
        <v>26</v>
      </c>
      <c r="I304" s="107">
        <v>13</v>
      </c>
      <c r="J304" s="107">
        <v>17</v>
      </c>
      <c r="K304" s="107">
        <v>5</v>
      </c>
      <c r="L304" s="107">
        <v>4</v>
      </c>
      <c r="M304" s="107" t="s">
        <v>488</v>
      </c>
      <c r="N304" s="107">
        <v>145</v>
      </c>
      <c r="O304" s="107">
        <v>1700</v>
      </c>
      <c r="P304" s="107">
        <v>493</v>
      </c>
      <c r="Q304" s="107">
        <f t="shared" si="9"/>
        <v>8.5294117647058822</v>
      </c>
      <c r="R304" s="107">
        <f t="shared" si="10"/>
        <v>20.28397565922921</v>
      </c>
    </row>
    <row r="305" spans="1:18" ht="12.75" customHeight="1">
      <c r="A305" s="178" t="s">
        <v>404</v>
      </c>
      <c r="B305" s="107">
        <v>51</v>
      </c>
      <c r="C305" s="107">
        <v>47</v>
      </c>
      <c r="D305" s="107">
        <v>41</v>
      </c>
      <c r="E305" s="107">
        <v>37</v>
      </c>
      <c r="F305" s="107">
        <v>88</v>
      </c>
      <c r="G305" s="107">
        <v>53</v>
      </c>
      <c r="H305" s="107">
        <v>127</v>
      </c>
      <c r="I305" s="107">
        <v>46</v>
      </c>
      <c r="J305" s="107">
        <v>85</v>
      </c>
      <c r="K305" s="107">
        <v>37</v>
      </c>
      <c r="L305" s="107">
        <v>26</v>
      </c>
      <c r="M305" s="107">
        <v>5</v>
      </c>
      <c r="N305" s="107">
        <v>643</v>
      </c>
      <c r="O305" s="107">
        <v>7108</v>
      </c>
      <c r="P305" s="107">
        <v>1862</v>
      </c>
      <c r="Q305" s="107">
        <f t="shared" si="9"/>
        <v>9.0461451885199775</v>
      </c>
      <c r="R305" s="107">
        <f t="shared" si="10"/>
        <v>25.080558539205157</v>
      </c>
    </row>
    <row r="306" spans="1:18" ht="12.75" customHeight="1">
      <c r="A306" s="178" t="s">
        <v>405</v>
      </c>
      <c r="B306" s="107">
        <v>13</v>
      </c>
      <c r="C306" s="107">
        <v>20</v>
      </c>
      <c r="D306" s="107">
        <v>17</v>
      </c>
      <c r="E306" s="107">
        <v>22</v>
      </c>
      <c r="F306" s="107">
        <v>45</v>
      </c>
      <c r="G306" s="107">
        <v>17</v>
      </c>
      <c r="H306" s="107">
        <v>31</v>
      </c>
      <c r="I306" s="107">
        <v>28</v>
      </c>
      <c r="J306" s="107">
        <v>32</v>
      </c>
      <c r="K306" s="107">
        <v>12</v>
      </c>
      <c r="L306" s="107">
        <v>7</v>
      </c>
      <c r="M306" s="107" t="s">
        <v>488</v>
      </c>
      <c r="N306" s="107">
        <v>247</v>
      </c>
      <c r="O306" s="107">
        <v>4460</v>
      </c>
      <c r="P306" s="107">
        <v>1337</v>
      </c>
      <c r="Q306" s="107">
        <f t="shared" si="9"/>
        <v>5.5381165919282518</v>
      </c>
      <c r="R306" s="107">
        <f t="shared" si="10"/>
        <v>12.864622288706059</v>
      </c>
    </row>
    <row r="307" spans="1:18" ht="12.75" customHeight="1">
      <c r="A307" s="178" t="s">
        <v>406</v>
      </c>
      <c r="B307" s="107">
        <v>27</v>
      </c>
      <c r="C307" s="107">
        <v>31</v>
      </c>
      <c r="D307" s="107">
        <v>19</v>
      </c>
      <c r="E307" s="107">
        <v>18</v>
      </c>
      <c r="F307" s="107">
        <v>48</v>
      </c>
      <c r="G307" s="107">
        <v>22</v>
      </c>
      <c r="H307" s="107">
        <v>32</v>
      </c>
      <c r="I307" s="107">
        <v>22</v>
      </c>
      <c r="J307" s="107">
        <v>20</v>
      </c>
      <c r="K307" s="107">
        <v>11</v>
      </c>
      <c r="L307" s="107">
        <v>6</v>
      </c>
      <c r="M307" s="107" t="s">
        <v>488</v>
      </c>
      <c r="N307" s="107">
        <v>257</v>
      </c>
      <c r="O307" s="107">
        <v>2912</v>
      </c>
      <c r="P307" s="107">
        <v>677</v>
      </c>
      <c r="Q307" s="107">
        <f t="shared" si="9"/>
        <v>8.8255494505494507</v>
      </c>
      <c r="R307" s="107">
        <f t="shared" si="10"/>
        <v>23.781388478581981</v>
      </c>
    </row>
    <row r="308" spans="1:18" ht="12.75" customHeight="1">
      <c r="A308" s="178" t="s">
        <v>407</v>
      </c>
      <c r="B308" s="107">
        <v>10</v>
      </c>
      <c r="C308" s="107">
        <v>6</v>
      </c>
      <c r="D308" s="107" t="s">
        <v>488</v>
      </c>
      <c r="E308" s="107" t="s">
        <v>488</v>
      </c>
      <c r="F308" s="107">
        <v>11</v>
      </c>
      <c r="G308" s="107">
        <v>4</v>
      </c>
      <c r="H308" s="107">
        <v>13</v>
      </c>
      <c r="I308" s="107">
        <v>9</v>
      </c>
      <c r="J308" s="107">
        <v>10</v>
      </c>
      <c r="K308" s="107">
        <v>10</v>
      </c>
      <c r="L308" s="107">
        <v>4</v>
      </c>
      <c r="M308" s="107" t="s">
        <v>488</v>
      </c>
      <c r="N308" s="107">
        <v>88</v>
      </c>
      <c r="O308" s="107">
        <v>1403</v>
      </c>
      <c r="P308" s="107">
        <v>372</v>
      </c>
      <c r="Q308" s="107">
        <f t="shared" si="9"/>
        <v>6.2722736992159662</v>
      </c>
      <c r="R308" s="107">
        <f t="shared" si="10"/>
        <v>16.397849462365592</v>
      </c>
    </row>
    <row r="309" spans="1:18" ht="12.75" customHeight="1">
      <c r="A309" s="178" t="s">
        <v>408</v>
      </c>
      <c r="B309" s="107">
        <v>24</v>
      </c>
      <c r="C309" s="107">
        <v>36</v>
      </c>
      <c r="D309" s="107">
        <v>30</v>
      </c>
      <c r="E309" s="107">
        <v>27</v>
      </c>
      <c r="F309" s="107">
        <v>57</v>
      </c>
      <c r="G309" s="107">
        <v>34</v>
      </c>
      <c r="H309" s="107">
        <v>61</v>
      </c>
      <c r="I309" s="107">
        <v>29</v>
      </c>
      <c r="J309" s="107">
        <v>47</v>
      </c>
      <c r="K309" s="107">
        <v>15</v>
      </c>
      <c r="L309" s="107" t="s">
        <v>488</v>
      </c>
      <c r="M309" s="107" t="s">
        <v>488</v>
      </c>
      <c r="N309" s="107">
        <v>365</v>
      </c>
      <c r="O309" s="107">
        <v>4634</v>
      </c>
      <c r="P309" s="107">
        <v>1297</v>
      </c>
      <c r="Q309" s="107">
        <f t="shared" si="9"/>
        <v>7.8765645230902033</v>
      </c>
      <c r="R309" s="107">
        <f t="shared" si="10"/>
        <v>18.735543562066308</v>
      </c>
    </row>
    <row r="310" spans="1:18" ht="12.75" customHeight="1">
      <c r="A310" s="178" t="s">
        <v>409</v>
      </c>
      <c r="B310" s="107">
        <v>45</v>
      </c>
      <c r="C310" s="107">
        <v>30</v>
      </c>
      <c r="D310" s="107">
        <v>39</v>
      </c>
      <c r="E310" s="107">
        <v>32</v>
      </c>
      <c r="F310" s="107">
        <v>79</v>
      </c>
      <c r="G310" s="107">
        <v>37</v>
      </c>
      <c r="H310" s="107">
        <v>72</v>
      </c>
      <c r="I310" s="107">
        <v>58</v>
      </c>
      <c r="J310" s="107">
        <v>42</v>
      </c>
      <c r="K310" s="107">
        <v>28</v>
      </c>
      <c r="L310" s="107">
        <v>10</v>
      </c>
      <c r="M310" s="107" t="s">
        <v>488</v>
      </c>
      <c r="N310" s="107">
        <v>475</v>
      </c>
      <c r="O310" s="107">
        <v>4867</v>
      </c>
      <c r="P310" s="107">
        <v>1415</v>
      </c>
      <c r="Q310" s="107">
        <f t="shared" si="9"/>
        <v>9.759605506472159</v>
      </c>
      <c r="R310" s="107">
        <f t="shared" si="10"/>
        <v>23.03886925795053</v>
      </c>
    </row>
    <row r="311" spans="1:18" ht="12.75" customHeight="1">
      <c r="A311" s="178" t="s">
        <v>410</v>
      </c>
      <c r="B311" s="107">
        <v>83</v>
      </c>
      <c r="C311" s="107">
        <v>90</v>
      </c>
      <c r="D311" s="107">
        <v>99</v>
      </c>
      <c r="E311" s="107">
        <v>67</v>
      </c>
      <c r="F311" s="107">
        <v>189</v>
      </c>
      <c r="G311" s="107">
        <v>96</v>
      </c>
      <c r="H311" s="107">
        <v>204</v>
      </c>
      <c r="I311" s="107">
        <v>92</v>
      </c>
      <c r="J311" s="107">
        <v>125</v>
      </c>
      <c r="K311" s="107">
        <v>55</v>
      </c>
      <c r="L311" s="107">
        <v>39</v>
      </c>
      <c r="M311" s="107">
        <v>17</v>
      </c>
      <c r="N311" s="107">
        <v>1156</v>
      </c>
      <c r="O311" s="107">
        <v>16502</v>
      </c>
      <c r="P311" s="107">
        <v>4448</v>
      </c>
      <c r="Q311" s="107">
        <f t="shared" si="9"/>
        <v>7.0052114895164221</v>
      </c>
      <c r="R311" s="107">
        <f t="shared" si="10"/>
        <v>18.367805755395683</v>
      </c>
    </row>
    <row r="312" spans="1:18" ht="12.75" customHeight="1">
      <c r="A312" s="178" t="s">
        <v>411</v>
      </c>
      <c r="B312" s="107">
        <v>9</v>
      </c>
      <c r="C312" s="107">
        <v>16</v>
      </c>
      <c r="D312" s="107">
        <v>15</v>
      </c>
      <c r="E312" s="107">
        <v>12</v>
      </c>
      <c r="F312" s="107">
        <v>42</v>
      </c>
      <c r="G312" s="107">
        <v>11</v>
      </c>
      <c r="H312" s="107">
        <v>21</v>
      </c>
      <c r="I312" s="107">
        <v>19</v>
      </c>
      <c r="J312" s="107">
        <v>15</v>
      </c>
      <c r="K312" s="107">
        <v>5</v>
      </c>
      <c r="L312" s="107" t="s">
        <v>488</v>
      </c>
      <c r="M312" s="107" t="s">
        <v>488</v>
      </c>
      <c r="N312" s="107">
        <v>168</v>
      </c>
      <c r="O312" s="107">
        <v>2109</v>
      </c>
      <c r="P312" s="107">
        <v>597</v>
      </c>
      <c r="Q312" s="107">
        <f t="shared" si="9"/>
        <v>7.9658605974395442</v>
      </c>
      <c r="R312" s="107">
        <f t="shared" si="10"/>
        <v>18.927973199329983</v>
      </c>
    </row>
    <row r="313" spans="1:18" ht="12.75" customHeight="1">
      <c r="A313" s="178" t="s">
        <v>412</v>
      </c>
      <c r="B313" s="107">
        <v>50</v>
      </c>
      <c r="C313" s="107">
        <v>42</v>
      </c>
      <c r="D313" s="107">
        <v>58</v>
      </c>
      <c r="E313" s="107">
        <v>46</v>
      </c>
      <c r="F313" s="107">
        <v>87</v>
      </c>
      <c r="G313" s="107">
        <v>39</v>
      </c>
      <c r="H313" s="107">
        <v>115</v>
      </c>
      <c r="I313" s="107">
        <v>55</v>
      </c>
      <c r="J313" s="107">
        <v>71</v>
      </c>
      <c r="K313" s="107">
        <v>29</v>
      </c>
      <c r="L313" s="107">
        <v>11</v>
      </c>
      <c r="M313" s="107">
        <v>6</v>
      </c>
      <c r="N313" s="107">
        <v>609</v>
      </c>
      <c r="O313" s="107">
        <v>10128</v>
      </c>
      <c r="P313" s="107">
        <v>2460</v>
      </c>
      <c r="Q313" s="107">
        <f t="shared" si="9"/>
        <v>6.0130331753554502</v>
      </c>
      <c r="R313" s="107">
        <f t="shared" si="10"/>
        <v>16.788617886178862</v>
      </c>
    </row>
    <row r="314" spans="1:18" ht="12.75" customHeight="1">
      <c r="A314" s="178" t="s">
        <v>413</v>
      </c>
      <c r="B314" s="107">
        <v>9</v>
      </c>
      <c r="C314" s="107" t="s">
        <v>488</v>
      </c>
      <c r="D314" s="107">
        <v>16</v>
      </c>
      <c r="E314" s="107">
        <v>10</v>
      </c>
      <c r="F314" s="107">
        <v>34</v>
      </c>
      <c r="G314" s="107">
        <v>9</v>
      </c>
      <c r="H314" s="107">
        <v>31</v>
      </c>
      <c r="I314" s="107">
        <v>21</v>
      </c>
      <c r="J314" s="107">
        <v>22</v>
      </c>
      <c r="K314" s="107">
        <v>8</v>
      </c>
      <c r="L314" s="107">
        <v>4</v>
      </c>
      <c r="M314" s="107" t="s">
        <v>488</v>
      </c>
      <c r="N314" s="107">
        <v>173</v>
      </c>
      <c r="O314" s="107">
        <v>2129</v>
      </c>
      <c r="P314" s="107">
        <v>632</v>
      </c>
      <c r="Q314" s="107">
        <f t="shared" si="9"/>
        <v>8.1258806951620475</v>
      </c>
      <c r="R314" s="107">
        <f t="shared" si="10"/>
        <v>20.411392405063292</v>
      </c>
    </row>
    <row r="315" spans="1:18" ht="12.75" customHeight="1">
      <c r="A315" s="178" t="s">
        <v>414</v>
      </c>
      <c r="B315" s="107" t="s">
        <v>488</v>
      </c>
      <c r="C315" s="107">
        <v>10</v>
      </c>
      <c r="D315" s="107">
        <v>12</v>
      </c>
      <c r="E315" s="107">
        <v>11</v>
      </c>
      <c r="F315" s="107">
        <v>15</v>
      </c>
      <c r="G315" s="107">
        <v>8</v>
      </c>
      <c r="H315" s="107">
        <v>17</v>
      </c>
      <c r="I315" s="107">
        <v>17</v>
      </c>
      <c r="J315" s="107">
        <v>13</v>
      </c>
      <c r="K315" s="107">
        <v>5</v>
      </c>
      <c r="L315" s="107" t="s">
        <v>488</v>
      </c>
      <c r="M315" s="107" t="s">
        <v>488</v>
      </c>
      <c r="N315" s="107">
        <v>111</v>
      </c>
      <c r="O315" s="107">
        <v>1150</v>
      </c>
      <c r="P315" s="107">
        <v>332</v>
      </c>
      <c r="Q315" s="107">
        <f t="shared" si="9"/>
        <v>9.6521739130434785</v>
      </c>
      <c r="R315" s="107">
        <f t="shared" si="10"/>
        <v>22.590361445783135</v>
      </c>
    </row>
    <row r="316" spans="1:18" ht="12.75" customHeight="1" thickBot="1">
      <c r="A316" s="182" t="s">
        <v>415</v>
      </c>
      <c r="B316" s="229">
        <v>15</v>
      </c>
      <c r="C316" s="229">
        <v>19</v>
      </c>
      <c r="D316" s="229">
        <v>15</v>
      </c>
      <c r="E316" s="229">
        <v>12</v>
      </c>
      <c r="F316" s="229">
        <v>30</v>
      </c>
      <c r="G316" s="229">
        <v>16</v>
      </c>
      <c r="H316" s="229">
        <v>40</v>
      </c>
      <c r="I316" s="229">
        <v>22</v>
      </c>
      <c r="J316" s="229">
        <v>26</v>
      </c>
      <c r="K316" s="229" t="s">
        <v>488</v>
      </c>
      <c r="L316" s="229" t="s">
        <v>488</v>
      </c>
      <c r="M316" s="229">
        <v>4</v>
      </c>
      <c r="N316" s="284">
        <v>204</v>
      </c>
      <c r="O316" s="229">
        <v>1550</v>
      </c>
      <c r="P316" s="229">
        <v>408</v>
      </c>
      <c r="Q316" s="229">
        <f t="shared" si="9"/>
        <v>13.161290322580646</v>
      </c>
      <c r="R316" s="229">
        <f t="shared" si="10"/>
        <v>33.82352941176471</v>
      </c>
    </row>
    <row r="317" spans="1:18" s="152" customFormat="1" ht="14.5" thickTop="1">
      <c r="A317" s="166" t="s">
        <v>457</v>
      </c>
    </row>
    <row r="318" spans="1:18" ht="13">
      <c r="A318" s="168" t="s">
        <v>501</v>
      </c>
    </row>
    <row r="319" spans="1:18">
      <c r="A319" s="62"/>
    </row>
    <row r="320" spans="1:18">
      <c r="A320" s="62"/>
    </row>
    <row r="321" spans="1:1">
      <c r="A321" s="62"/>
    </row>
    <row r="322" spans="1:1">
      <c r="A322" s="62"/>
    </row>
    <row r="323" spans="1:1">
      <c r="A323" s="62"/>
    </row>
    <row r="324" spans="1:1">
      <c r="A324" s="62"/>
    </row>
    <row r="325" spans="1:1">
      <c r="A325" s="62"/>
    </row>
    <row r="326" spans="1:1">
      <c r="A326" s="62"/>
    </row>
    <row r="329" spans="1:1">
      <c r="A329" s="63"/>
    </row>
    <row r="330" spans="1:1">
      <c r="A330" s="62"/>
    </row>
    <row r="331" spans="1:1">
      <c r="A331" s="62"/>
    </row>
    <row r="332" spans="1:1">
      <c r="A332" s="62"/>
    </row>
    <row r="333" spans="1:1">
      <c r="A333" s="62"/>
    </row>
  </sheetData>
  <mergeCells count="10">
    <mergeCell ref="Q3:R3"/>
    <mergeCell ref="A3:A4"/>
    <mergeCell ref="B3:C3"/>
    <mergeCell ref="D3:E3"/>
    <mergeCell ref="F3:G3"/>
    <mergeCell ref="H3:I3"/>
    <mergeCell ref="J3:K3"/>
    <mergeCell ref="L3:M3"/>
    <mergeCell ref="N3:N4"/>
    <mergeCell ref="O3:P3"/>
  </mergeCells>
  <pageMargins left="0.7" right="0.7" top="0.75" bottom="0.75" header="0.3" footer="0.3"/>
  <pageSetup paperSize="9"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7"/>
  <dimension ref="A1:Q332"/>
  <sheetViews>
    <sheetView zoomScaleNormal="100" workbookViewId="0">
      <pane ySplit="5" topLeftCell="A6" activePane="bottomLeft" state="frozen"/>
      <selection activeCell="T26" sqref="T26"/>
      <selection pane="bottomLeft"/>
    </sheetView>
  </sheetViews>
  <sheetFormatPr defaultColWidth="9" defaultRowHeight="12.75" customHeight="1"/>
  <cols>
    <col min="1" max="1" width="15.08203125" style="59" bestFit="1" customWidth="1"/>
    <col min="2" max="2" width="10.6640625" style="136" customWidth="1"/>
    <col min="3" max="15" width="10.6640625" style="59" customWidth="1"/>
    <col min="16" max="16" width="3.1640625" style="59" customWidth="1"/>
    <col min="17" max="16384" width="9" style="59"/>
  </cols>
  <sheetData>
    <row r="1" spans="1:17" s="53" customFormat="1" ht="20.25" customHeight="1">
      <c r="A1" s="138" t="s">
        <v>538</v>
      </c>
      <c r="B1" s="138"/>
      <c r="C1" s="91"/>
      <c r="D1" s="91"/>
      <c r="E1" s="91"/>
      <c r="F1" s="91"/>
      <c r="G1" s="91"/>
      <c r="H1" s="91"/>
      <c r="I1" s="91"/>
      <c r="J1" s="91"/>
      <c r="K1" s="91"/>
      <c r="L1" s="91"/>
      <c r="M1" s="91"/>
      <c r="N1" s="91"/>
      <c r="O1" s="91"/>
    </row>
    <row r="2" spans="1:17" s="54" customFormat="1" ht="12.75" customHeight="1" thickBot="1">
      <c r="A2" s="51" t="s">
        <v>518</v>
      </c>
      <c r="B2" s="51"/>
      <c r="C2" s="51"/>
      <c r="D2" s="51"/>
      <c r="E2" s="51"/>
      <c r="F2" s="51"/>
      <c r="G2" s="51"/>
      <c r="H2" s="51"/>
      <c r="I2" s="51"/>
      <c r="J2" s="51"/>
      <c r="K2" s="51"/>
      <c r="L2" s="51"/>
      <c r="M2" s="51"/>
      <c r="N2" s="51"/>
      <c r="O2" s="51"/>
    </row>
    <row r="3" spans="1:17" s="55" customFormat="1" ht="13.5" customHeight="1" thickTop="1">
      <c r="A3" s="318" t="s">
        <v>527</v>
      </c>
      <c r="B3" s="325" t="s">
        <v>498</v>
      </c>
      <c r="C3" s="318" t="s">
        <v>477</v>
      </c>
      <c r="D3" s="328" t="s">
        <v>429</v>
      </c>
      <c r="E3" s="328"/>
      <c r="F3" s="328"/>
      <c r="G3" s="328"/>
      <c r="H3" s="328"/>
      <c r="I3" s="328"/>
      <c r="J3" s="328"/>
      <c r="K3" s="328"/>
      <c r="L3" s="328"/>
      <c r="M3" s="328"/>
      <c r="N3" s="328"/>
      <c r="O3" s="328"/>
    </row>
    <row r="4" spans="1:17" s="55" customFormat="1" ht="25.5" customHeight="1">
      <c r="A4" s="323"/>
      <c r="B4" s="326"/>
      <c r="C4" s="326"/>
      <c r="D4" s="329" t="s">
        <v>528</v>
      </c>
      <c r="E4" s="329"/>
      <c r="F4" s="329"/>
      <c r="G4" s="329"/>
      <c r="H4" s="329"/>
      <c r="I4" s="330"/>
      <c r="J4" s="329" t="s">
        <v>529</v>
      </c>
      <c r="K4" s="329"/>
      <c r="L4" s="329"/>
      <c r="M4" s="329"/>
      <c r="N4" s="329"/>
      <c r="O4" s="329"/>
    </row>
    <row r="5" spans="1:17" s="55" customFormat="1" ht="80.5" thickBot="1">
      <c r="A5" s="324"/>
      <c r="B5" s="327"/>
      <c r="C5" s="327"/>
      <c r="D5" s="189" t="s">
        <v>530</v>
      </c>
      <c r="E5" s="189" t="s">
        <v>531</v>
      </c>
      <c r="F5" s="189" t="s">
        <v>532</v>
      </c>
      <c r="G5" s="189" t="s">
        <v>533</v>
      </c>
      <c r="H5" s="189" t="s">
        <v>534</v>
      </c>
      <c r="I5" s="190" t="s">
        <v>535</v>
      </c>
      <c r="J5" s="189" t="s">
        <v>530</v>
      </c>
      <c r="K5" s="189" t="s">
        <v>531</v>
      </c>
      <c r="L5" s="189" t="s">
        <v>532</v>
      </c>
      <c r="M5" s="189" t="s">
        <v>533</v>
      </c>
      <c r="N5" s="189" t="s">
        <v>534</v>
      </c>
      <c r="O5" s="190" t="s">
        <v>535</v>
      </c>
    </row>
    <row r="6" spans="1:17" s="56" customFormat="1" ht="12.75" customHeight="1" thickTop="1">
      <c r="A6" s="174" t="s">
        <v>109</v>
      </c>
      <c r="B6" s="175">
        <v>143890</v>
      </c>
      <c r="C6" s="175">
        <v>166626</v>
      </c>
      <c r="D6" s="192">
        <v>83158</v>
      </c>
      <c r="E6" s="192">
        <v>27191</v>
      </c>
      <c r="F6" s="192">
        <v>24073</v>
      </c>
      <c r="G6" s="192">
        <v>1251</v>
      </c>
      <c r="H6" s="192">
        <v>369</v>
      </c>
      <c r="I6" s="193">
        <v>3593</v>
      </c>
      <c r="J6" s="192">
        <v>5288</v>
      </c>
      <c r="K6" s="192">
        <v>2472</v>
      </c>
      <c r="L6" s="192">
        <v>1737</v>
      </c>
      <c r="M6" s="192">
        <v>16377</v>
      </c>
      <c r="N6" s="192">
        <v>266</v>
      </c>
      <c r="O6" s="192">
        <v>898</v>
      </c>
      <c r="Q6" s="57"/>
    </row>
    <row r="7" spans="1:17" s="58" customFormat="1" ht="12.75" customHeight="1">
      <c r="A7" s="176" t="s">
        <v>110</v>
      </c>
      <c r="B7" s="177">
        <v>28230</v>
      </c>
      <c r="C7" s="177">
        <v>33161</v>
      </c>
      <c r="D7" s="194">
        <v>15514</v>
      </c>
      <c r="E7" s="194">
        <v>9023</v>
      </c>
      <c r="F7" s="194">
        <v>2269</v>
      </c>
      <c r="G7" s="194">
        <v>444</v>
      </c>
      <c r="H7" s="194">
        <v>56</v>
      </c>
      <c r="I7" s="195">
        <v>1322</v>
      </c>
      <c r="J7" s="194">
        <v>1138</v>
      </c>
      <c r="K7" s="194">
        <v>179</v>
      </c>
      <c r="L7" s="194">
        <v>114</v>
      </c>
      <c r="M7" s="194">
        <v>3088</v>
      </c>
      <c r="N7" s="194">
        <v>5</v>
      </c>
      <c r="O7" s="194">
        <v>19</v>
      </c>
    </row>
    <row r="8" spans="1:17" ht="12.75" customHeight="1">
      <c r="A8" s="196" t="s">
        <v>111</v>
      </c>
      <c r="B8" s="107">
        <v>772</v>
      </c>
      <c r="C8" s="107">
        <v>1046</v>
      </c>
      <c r="D8" s="197">
        <v>537</v>
      </c>
      <c r="E8" s="197">
        <v>149</v>
      </c>
      <c r="F8" s="197">
        <v>84</v>
      </c>
      <c r="G8" s="197">
        <v>218</v>
      </c>
      <c r="H8" s="197">
        <v>7</v>
      </c>
      <c r="I8" s="198" t="s">
        <v>488</v>
      </c>
      <c r="J8" s="197" t="s">
        <v>488</v>
      </c>
      <c r="K8" s="197" t="s">
        <v>488</v>
      </c>
      <c r="L8" s="197">
        <v>0</v>
      </c>
      <c r="M8" s="197">
        <v>46</v>
      </c>
      <c r="N8" s="197">
        <v>0</v>
      </c>
      <c r="O8" s="197">
        <v>0</v>
      </c>
    </row>
    <row r="9" spans="1:17" ht="12.75" customHeight="1">
      <c r="A9" s="196" t="s">
        <v>112</v>
      </c>
      <c r="B9" s="107">
        <v>430</v>
      </c>
      <c r="C9" s="107">
        <v>452</v>
      </c>
      <c r="D9" s="197">
        <v>293</v>
      </c>
      <c r="E9" s="197">
        <v>78</v>
      </c>
      <c r="F9" s="197">
        <v>58</v>
      </c>
      <c r="G9" s="197">
        <v>0</v>
      </c>
      <c r="H9" s="197">
        <v>6</v>
      </c>
      <c r="I9" s="198">
        <v>0</v>
      </c>
      <c r="J9" s="199">
        <v>0</v>
      </c>
      <c r="K9" s="197" t="s">
        <v>488</v>
      </c>
      <c r="L9" s="197">
        <v>0</v>
      </c>
      <c r="M9" s="197" t="s">
        <v>488</v>
      </c>
      <c r="N9" s="197">
        <v>0</v>
      </c>
      <c r="O9" s="197">
        <v>16</v>
      </c>
    </row>
    <row r="10" spans="1:17" ht="12.75" customHeight="1">
      <c r="A10" s="196" t="s">
        <v>113</v>
      </c>
      <c r="B10" s="107">
        <v>452</v>
      </c>
      <c r="C10" s="107">
        <v>455</v>
      </c>
      <c r="D10" s="197">
        <v>254</v>
      </c>
      <c r="E10" s="197">
        <v>45</v>
      </c>
      <c r="F10" s="197" t="s">
        <v>488</v>
      </c>
      <c r="G10" s="197" t="s">
        <v>488</v>
      </c>
      <c r="H10" s="197">
        <v>0</v>
      </c>
      <c r="I10" s="198">
        <v>0</v>
      </c>
      <c r="J10" s="199">
        <v>140</v>
      </c>
      <c r="K10" s="197">
        <v>5</v>
      </c>
      <c r="L10" s="197">
        <v>0</v>
      </c>
      <c r="M10" s="197" t="s">
        <v>488</v>
      </c>
      <c r="N10" s="197">
        <v>0</v>
      </c>
      <c r="O10" s="197">
        <v>0</v>
      </c>
    </row>
    <row r="11" spans="1:17" ht="12.75" customHeight="1">
      <c r="A11" s="196" t="s">
        <v>114</v>
      </c>
      <c r="B11" s="107">
        <v>996</v>
      </c>
      <c r="C11" s="107">
        <v>1543</v>
      </c>
      <c r="D11" s="197">
        <v>673</v>
      </c>
      <c r="E11" s="197">
        <v>114</v>
      </c>
      <c r="F11" s="197">
        <v>208</v>
      </c>
      <c r="G11" s="197">
        <v>5</v>
      </c>
      <c r="H11" s="197">
        <v>7</v>
      </c>
      <c r="I11" s="198">
        <v>0</v>
      </c>
      <c r="J11" s="197" t="s">
        <v>488</v>
      </c>
      <c r="K11" s="197">
        <v>0</v>
      </c>
      <c r="L11" s="197">
        <v>0</v>
      </c>
      <c r="M11" s="197">
        <v>534</v>
      </c>
      <c r="N11" s="197" t="s">
        <v>488</v>
      </c>
      <c r="O11" s="197">
        <v>0</v>
      </c>
    </row>
    <row r="12" spans="1:17" ht="12.75" customHeight="1">
      <c r="A12" s="196" t="s">
        <v>115</v>
      </c>
      <c r="B12" s="107">
        <v>995</v>
      </c>
      <c r="C12" s="107">
        <v>1022</v>
      </c>
      <c r="D12" s="197">
        <v>570</v>
      </c>
      <c r="E12" s="197">
        <v>342</v>
      </c>
      <c r="F12" s="197">
        <v>79</v>
      </c>
      <c r="G12" s="197">
        <v>0</v>
      </c>
      <c r="H12" s="197">
        <v>0</v>
      </c>
      <c r="I12" s="198" t="s">
        <v>488</v>
      </c>
      <c r="J12" s="197" t="s">
        <v>488</v>
      </c>
      <c r="K12" s="197" t="s">
        <v>488</v>
      </c>
      <c r="L12" s="197">
        <v>0</v>
      </c>
      <c r="M12" s="197">
        <v>24</v>
      </c>
      <c r="N12" s="197">
        <v>0</v>
      </c>
      <c r="O12" s="197" t="s">
        <v>488</v>
      </c>
    </row>
    <row r="13" spans="1:17" ht="12.75" customHeight="1">
      <c r="A13" s="196" t="s">
        <v>116</v>
      </c>
      <c r="B13" s="107">
        <v>1348</v>
      </c>
      <c r="C13" s="107">
        <v>1385</v>
      </c>
      <c r="D13" s="197">
        <v>749</v>
      </c>
      <c r="E13" s="197">
        <v>518</v>
      </c>
      <c r="F13" s="197">
        <v>54</v>
      </c>
      <c r="G13" s="197">
        <v>28</v>
      </c>
      <c r="H13" s="197">
        <v>0</v>
      </c>
      <c r="I13" s="198">
        <v>8</v>
      </c>
      <c r="J13" s="197">
        <v>0</v>
      </c>
      <c r="K13" s="197">
        <v>26</v>
      </c>
      <c r="L13" s="197" t="s">
        <v>488</v>
      </c>
      <c r="M13" s="197">
        <v>0</v>
      </c>
      <c r="N13" s="197">
        <v>0</v>
      </c>
      <c r="O13" s="197" t="s">
        <v>488</v>
      </c>
    </row>
    <row r="14" spans="1:17" ht="12.75" customHeight="1">
      <c r="A14" s="196" t="s">
        <v>117</v>
      </c>
      <c r="B14" s="107">
        <v>701</v>
      </c>
      <c r="C14" s="107">
        <v>701</v>
      </c>
      <c r="D14" s="197">
        <v>410</v>
      </c>
      <c r="E14" s="197">
        <v>233</v>
      </c>
      <c r="F14" s="197">
        <v>58</v>
      </c>
      <c r="G14" s="197">
        <v>0</v>
      </c>
      <c r="H14" s="197">
        <v>0</v>
      </c>
      <c r="I14" s="198">
        <v>0</v>
      </c>
      <c r="J14" s="197">
        <v>0</v>
      </c>
      <c r="K14" s="199">
        <v>0</v>
      </c>
      <c r="L14" s="199">
        <v>0</v>
      </c>
      <c r="M14" s="199">
        <v>0</v>
      </c>
      <c r="N14" s="199">
        <v>0</v>
      </c>
      <c r="O14" s="199">
        <v>0</v>
      </c>
    </row>
    <row r="15" spans="1:17" ht="12.75" customHeight="1">
      <c r="A15" s="196" t="s">
        <v>118</v>
      </c>
      <c r="B15" s="107">
        <v>1251</v>
      </c>
      <c r="C15" s="107">
        <v>1698</v>
      </c>
      <c r="D15" s="197">
        <v>852</v>
      </c>
      <c r="E15" s="197">
        <v>203</v>
      </c>
      <c r="F15" s="197">
        <v>193</v>
      </c>
      <c r="G15" s="197">
        <v>5</v>
      </c>
      <c r="H15" s="197" t="s">
        <v>488</v>
      </c>
      <c r="I15" s="198">
        <v>0</v>
      </c>
      <c r="J15" s="197">
        <v>0</v>
      </c>
      <c r="K15" s="197" t="s">
        <v>488</v>
      </c>
      <c r="L15" s="197" t="s">
        <v>488</v>
      </c>
      <c r="M15" s="197">
        <v>439</v>
      </c>
      <c r="N15" s="197">
        <v>0</v>
      </c>
      <c r="O15" s="197">
        <v>0</v>
      </c>
    </row>
    <row r="16" spans="1:17" ht="12.75" customHeight="1">
      <c r="A16" s="196" t="s">
        <v>119</v>
      </c>
      <c r="B16" s="107">
        <v>1214</v>
      </c>
      <c r="C16" s="107">
        <v>1389</v>
      </c>
      <c r="D16" s="197">
        <v>1086</v>
      </c>
      <c r="E16" s="197">
        <v>111</v>
      </c>
      <c r="F16" s="197">
        <v>17</v>
      </c>
      <c r="G16" s="197">
        <v>159</v>
      </c>
      <c r="H16" s="197">
        <v>11</v>
      </c>
      <c r="I16" s="198">
        <v>0</v>
      </c>
      <c r="J16" s="199">
        <v>0</v>
      </c>
      <c r="K16" s="197">
        <v>0</v>
      </c>
      <c r="L16" s="197">
        <v>0</v>
      </c>
      <c r="M16" s="197">
        <v>4</v>
      </c>
      <c r="N16" s="197" t="s">
        <v>488</v>
      </c>
      <c r="O16" s="197" t="s">
        <v>488</v>
      </c>
    </row>
    <row r="17" spans="1:17" ht="12.75" customHeight="1">
      <c r="A17" s="196" t="s">
        <v>120</v>
      </c>
      <c r="B17" s="107">
        <v>68</v>
      </c>
      <c r="C17" s="107">
        <v>86</v>
      </c>
      <c r="D17" s="197">
        <v>44</v>
      </c>
      <c r="E17" s="197">
        <v>19</v>
      </c>
      <c r="F17" s="197">
        <v>5</v>
      </c>
      <c r="G17" s="197">
        <v>0</v>
      </c>
      <c r="H17" s="197" t="s">
        <v>488</v>
      </c>
      <c r="I17" s="198">
        <v>15</v>
      </c>
      <c r="J17" s="197">
        <v>0</v>
      </c>
      <c r="K17" s="199">
        <v>0</v>
      </c>
      <c r="L17" s="199">
        <v>0</v>
      </c>
      <c r="M17" s="199">
        <v>0</v>
      </c>
      <c r="N17" s="199">
        <v>0</v>
      </c>
      <c r="O17" s="199" t="s">
        <v>488</v>
      </c>
      <c r="Q17" s="41"/>
    </row>
    <row r="18" spans="1:17" ht="12.75" customHeight="1">
      <c r="A18" s="196" t="s">
        <v>121</v>
      </c>
      <c r="B18" s="107">
        <v>468</v>
      </c>
      <c r="C18" s="107">
        <v>468</v>
      </c>
      <c r="D18" s="197">
        <v>262</v>
      </c>
      <c r="E18" s="197">
        <v>165</v>
      </c>
      <c r="F18" s="197">
        <v>41</v>
      </c>
      <c r="G18" s="197">
        <v>0</v>
      </c>
      <c r="H18" s="197">
        <v>0</v>
      </c>
      <c r="I18" s="198">
        <v>0</v>
      </c>
      <c r="J18" s="197">
        <v>0</v>
      </c>
      <c r="K18" s="197">
        <v>0</v>
      </c>
      <c r="L18" s="197">
        <v>0</v>
      </c>
      <c r="M18" s="197">
        <v>0</v>
      </c>
      <c r="N18" s="197">
        <v>0</v>
      </c>
      <c r="O18" s="197">
        <v>0</v>
      </c>
      <c r="Q18" s="133"/>
    </row>
    <row r="19" spans="1:17" ht="12.75" customHeight="1">
      <c r="A19" s="196" t="s">
        <v>122</v>
      </c>
      <c r="B19" s="107">
        <v>278</v>
      </c>
      <c r="C19" s="107">
        <v>278</v>
      </c>
      <c r="D19" s="197">
        <v>193</v>
      </c>
      <c r="E19" s="197">
        <v>53</v>
      </c>
      <c r="F19" s="197">
        <v>32</v>
      </c>
      <c r="G19" s="197">
        <v>0</v>
      </c>
      <c r="H19" s="197">
        <v>0</v>
      </c>
      <c r="I19" s="198">
        <v>0</v>
      </c>
      <c r="J19" s="197">
        <v>0</v>
      </c>
      <c r="K19" s="197">
        <v>0</v>
      </c>
      <c r="L19" s="197">
        <v>0</v>
      </c>
      <c r="M19" s="197">
        <v>0</v>
      </c>
      <c r="N19" s="197">
        <v>0</v>
      </c>
      <c r="O19" s="197">
        <v>0</v>
      </c>
      <c r="Q19" s="134"/>
    </row>
    <row r="20" spans="1:17" ht="12.75" customHeight="1">
      <c r="A20" s="196" t="s">
        <v>123</v>
      </c>
      <c r="B20" s="107">
        <v>345</v>
      </c>
      <c r="C20" s="107">
        <v>346</v>
      </c>
      <c r="D20" s="197">
        <v>229</v>
      </c>
      <c r="E20" s="197">
        <v>53</v>
      </c>
      <c r="F20" s="197">
        <v>46</v>
      </c>
      <c r="G20" s="197">
        <v>0</v>
      </c>
      <c r="H20" s="197">
        <v>0</v>
      </c>
      <c r="I20" s="198" t="s">
        <v>488</v>
      </c>
      <c r="J20" s="197">
        <v>0</v>
      </c>
      <c r="K20" s="197">
        <v>0</v>
      </c>
      <c r="L20" s="197">
        <v>17</v>
      </c>
      <c r="M20" s="197">
        <v>0</v>
      </c>
      <c r="N20" s="197">
        <v>0</v>
      </c>
      <c r="O20" s="197" t="s">
        <v>488</v>
      </c>
      <c r="Q20" s="134"/>
    </row>
    <row r="21" spans="1:17" ht="12.75" customHeight="1">
      <c r="A21" s="196" t="s">
        <v>124</v>
      </c>
      <c r="B21" s="107">
        <v>869</v>
      </c>
      <c r="C21" s="107">
        <v>1203</v>
      </c>
      <c r="D21" s="197">
        <v>676</v>
      </c>
      <c r="E21" s="197">
        <v>91</v>
      </c>
      <c r="F21" s="197">
        <v>101</v>
      </c>
      <c r="G21" s="197" t="s">
        <v>488</v>
      </c>
      <c r="H21" s="197">
        <v>0</v>
      </c>
      <c r="I21" s="198">
        <v>0</v>
      </c>
      <c r="J21" s="197">
        <v>0</v>
      </c>
      <c r="K21" s="197" t="s">
        <v>488</v>
      </c>
      <c r="L21" s="197">
        <v>0</v>
      </c>
      <c r="M21" s="197">
        <v>333</v>
      </c>
      <c r="N21" s="197">
        <v>0</v>
      </c>
      <c r="O21" s="197">
        <v>0</v>
      </c>
    </row>
    <row r="22" spans="1:17" ht="12.75" customHeight="1">
      <c r="A22" s="196" t="s">
        <v>125</v>
      </c>
      <c r="B22" s="107">
        <v>847</v>
      </c>
      <c r="C22" s="107">
        <v>869</v>
      </c>
      <c r="D22" s="197">
        <v>514</v>
      </c>
      <c r="E22" s="197">
        <v>219</v>
      </c>
      <c r="F22" s="197">
        <v>110</v>
      </c>
      <c r="G22" s="197" t="s">
        <v>488</v>
      </c>
      <c r="H22" s="197">
        <v>7</v>
      </c>
      <c r="I22" s="198">
        <v>0</v>
      </c>
      <c r="J22" s="197">
        <v>0</v>
      </c>
      <c r="K22" s="197" t="s">
        <v>488</v>
      </c>
      <c r="L22" s="197" t="s">
        <v>488</v>
      </c>
      <c r="M22" s="197">
        <v>14</v>
      </c>
      <c r="N22" s="197">
        <v>0</v>
      </c>
      <c r="O22" s="197">
        <v>0</v>
      </c>
    </row>
    <row r="23" spans="1:17" ht="12.75" customHeight="1">
      <c r="A23" s="196" t="s">
        <v>126</v>
      </c>
      <c r="B23" s="107">
        <v>12008</v>
      </c>
      <c r="C23" s="107">
        <v>13295</v>
      </c>
      <c r="D23" s="197">
        <v>5582</v>
      </c>
      <c r="E23" s="197">
        <v>5751</v>
      </c>
      <c r="F23" s="197">
        <v>675</v>
      </c>
      <c r="G23" s="197">
        <v>0</v>
      </c>
      <c r="H23" s="197">
        <v>0</v>
      </c>
      <c r="I23" s="198">
        <v>1287</v>
      </c>
      <c r="J23" s="197">
        <v>0</v>
      </c>
      <c r="K23" s="197">
        <v>0</v>
      </c>
      <c r="L23" s="197">
        <v>0</v>
      </c>
      <c r="M23" s="197">
        <v>0</v>
      </c>
      <c r="N23" s="197">
        <v>0</v>
      </c>
      <c r="O23" s="197">
        <v>0</v>
      </c>
    </row>
    <row r="24" spans="1:17" ht="12.75" customHeight="1">
      <c r="A24" s="196" t="s">
        <v>127</v>
      </c>
      <c r="B24" s="107">
        <v>479</v>
      </c>
      <c r="C24" s="107">
        <v>484</v>
      </c>
      <c r="D24" s="197">
        <v>279</v>
      </c>
      <c r="E24" s="197">
        <v>165</v>
      </c>
      <c r="F24" s="197">
        <v>24</v>
      </c>
      <c r="G24" s="197">
        <v>0</v>
      </c>
      <c r="H24" s="197" t="s">
        <v>488</v>
      </c>
      <c r="I24" s="198">
        <v>4</v>
      </c>
      <c r="J24" s="199">
        <v>10</v>
      </c>
      <c r="K24" s="197">
        <v>0</v>
      </c>
      <c r="L24" s="197" t="s">
        <v>488</v>
      </c>
      <c r="M24" s="197">
        <v>0</v>
      </c>
      <c r="N24" s="197">
        <v>0</v>
      </c>
      <c r="O24" s="197">
        <v>0</v>
      </c>
    </row>
    <row r="25" spans="1:17" ht="12.75" customHeight="1">
      <c r="A25" s="196" t="s">
        <v>128</v>
      </c>
      <c r="B25" s="107">
        <v>1081</v>
      </c>
      <c r="C25" s="107">
        <v>1639</v>
      </c>
      <c r="D25" s="197">
        <v>536</v>
      </c>
      <c r="E25" s="197">
        <v>63</v>
      </c>
      <c r="F25" s="197">
        <v>133</v>
      </c>
      <c r="G25" s="197" t="s">
        <v>488</v>
      </c>
      <c r="H25" s="197">
        <v>4</v>
      </c>
      <c r="I25" s="198">
        <v>0</v>
      </c>
      <c r="J25" s="197">
        <v>282</v>
      </c>
      <c r="K25" s="197">
        <v>45</v>
      </c>
      <c r="L25" s="197">
        <v>22</v>
      </c>
      <c r="M25" s="197">
        <v>550</v>
      </c>
      <c r="N25" s="197" t="s">
        <v>488</v>
      </c>
      <c r="O25" s="197">
        <v>0</v>
      </c>
    </row>
    <row r="26" spans="1:17" ht="12.75" customHeight="1">
      <c r="A26" s="196" t="s">
        <v>129</v>
      </c>
      <c r="B26" s="107">
        <v>525</v>
      </c>
      <c r="C26" s="107">
        <v>543</v>
      </c>
      <c r="D26" s="197">
        <v>326</v>
      </c>
      <c r="E26" s="197">
        <v>131</v>
      </c>
      <c r="F26" s="197">
        <v>68</v>
      </c>
      <c r="G26" s="197">
        <v>18</v>
      </c>
      <c r="H26" s="197">
        <v>0</v>
      </c>
      <c r="I26" s="198">
        <v>0</v>
      </c>
      <c r="J26" s="197">
        <v>0</v>
      </c>
      <c r="K26" s="197">
        <v>0</v>
      </c>
      <c r="L26" s="197">
        <v>0</v>
      </c>
      <c r="M26" s="197">
        <v>0</v>
      </c>
      <c r="N26" s="197">
        <v>0</v>
      </c>
      <c r="O26" s="197">
        <v>0</v>
      </c>
    </row>
    <row r="27" spans="1:17" ht="12.75" customHeight="1">
      <c r="A27" s="196" t="s">
        <v>130</v>
      </c>
      <c r="B27" s="107">
        <v>859</v>
      </c>
      <c r="C27" s="107">
        <v>1592</v>
      </c>
      <c r="D27" s="197">
        <v>24</v>
      </c>
      <c r="E27" s="197">
        <v>0</v>
      </c>
      <c r="F27" s="197" t="s">
        <v>488</v>
      </c>
      <c r="G27" s="197">
        <v>0</v>
      </c>
      <c r="H27" s="197">
        <v>0</v>
      </c>
      <c r="I27" s="198">
        <v>0</v>
      </c>
      <c r="J27" s="197">
        <v>698</v>
      </c>
      <c r="K27" s="197">
        <v>67</v>
      </c>
      <c r="L27" s="197">
        <v>67</v>
      </c>
      <c r="M27" s="197">
        <v>730</v>
      </c>
      <c r="N27" s="197" t="s">
        <v>488</v>
      </c>
      <c r="O27" s="197">
        <v>0</v>
      </c>
    </row>
    <row r="28" spans="1:17" ht="12.75" customHeight="1">
      <c r="A28" s="196" t="s">
        <v>131</v>
      </c>
      <c r="B28" s="107">
        <v>411</v>
      </c>
      <c r="C28" s="107">
        <v>647</v>
      </c>
      <c r="D28" s="197">
        <v>283</v>
      </c>
      <c r="E28" s="197">
        <v>61</v>
      </c>
      <c r="F28" s="197">
        <v>67</v>
      </c>
      <c r="G28" s="197" t="s">
        <v>488</v>
      </c>
      <c r="H28" s="197">
        <v>5</v>
      </c>
      <c r="I28" s="198">
        <v>0</v>
      </c>
      <c r="J28" s="197">
        <v>0</v>
      </c>
      <c r="K28" s="197">
        <v>0</v>
      </c>
      <c r="L28" s="197">
        <v>0</v>
      </c>
      <c r="M28" s="197">
        <v>230</v>
      </c>
      <c r="N28" s="197">
        <v>0</v>
      </c>
      <c r="O28" s="197" t="s">
        <v>488</v>
      </c>
    </row>
    <row r="29" spans="1:17" ht="12.75" customHeight="1">
      <c r="A29" s="196" t="s">
        <v>132</v>
      </c>
      <c r="B29" s="107">
        <v>366</v>
      </c>
      <c r="C29" s="107">
        <v>368</v>
      </c>
      <c r="D29" s="197">
        <v>211</v>
      </c>
      <c r="E29" s="197">
        <v>114</v>
      </c>
      <c r="F29" s="197">
        <v>36</v>
      </c>
      <c r="G29" s="197">
        <v>0</v>
      </c>
      <c r="H29" s="197">
        <v>0</v>
      </c>
      <c r="I29" s="198" t="s">
        <v>488</v>
      </c>
      <c r="J29" s="197">
        <v>0</v>
      </c>
      <c r="K29" s="197">
        <v>4</v>
      </c>
      <c r="L29" s="197" t="s">
        <v>488</v>
      </c>
      <c r="M29" s="197">
        <v>0</v>
      </c>
      <c r="N29" s="197">
        <v>0</v>
      </c>
      <c r="O29" s="197">
        <v>0</v>
      </c>
    </row>
    <row r="30" spans="1:17" ht="12.75" customHeight="1">
      <c r="A30" s="196" t="s">
        <v>133</v>
      </c>
      <c r="B30" s="107">
        <v>351</v>
      </c>
      <c r="C30" s="107">
        <v>351</v>
      </c>
      <c r="D30" s="200">
        <v>197</v>
      </c>
      <c r="E30" s="200">
        <v>123</v>
      </c>
      <c r="F30" s="200">
        <v>24</v>
      </c>
      <c r="G30" s="200">
        <v>0</v>
      </c>
      <c r="H30" s="200">
        <v>0</v>
      </c>
      <c r="I30" s="201">
        <v>0</v>
      </c>
      <c r="J30" s="200" t="s">
        <v>488</v>
      </c>
      <c r="K30" s="200">
        <v>5</v>
      </c>
      <c r="L30" s="200" t="s">
        <v>488</v>
      </c>
      <c r="M30" s="200">
        <v>0</v>
      </c>
      <c r="N30" s="200">
        <v>0</v>
      </c>
      <c r="O30" s="200">
        <v>0</v>
      </c>
    </row>
    <row r="31" spans="1:17" ht="12.75" customHeight="1">
      <c r="A31" s="196" t="s">
        <v>134</v>
      </c>
      <c r="B31" s="107">
        <v>144</v>
      </c>
      <c r="C31" s="107">
        <v>145</v>
      </c>
      <c r="D31" s="197">
        <v>80</v>
      </c>
      <c r="E31" s="197">
        <v>40</v>
      </c>
      <c r="F31" s="197">
        <v>24</v>
      </c>
      <c r="G31" s="197">
        <v>0</v>
      </c>
      <c r="H31" s="197" t="s">
        <v>488</v>
      </c>
      <c r="I31" s="198">
        <v>0</v>
      </c>
      <c r="J31" s="197">
        <v>0</v>
      </c>
      <c r="K31" s="197">
        <v>0</v>
      </c>
      <c r="L31" s="197">
        <v>0</v>
      </c>
      <c r="M31" s="197">
        <v>0</v>
      </c>
      <c r="N31" s="197">
        <v>0</v>
      </c>
      <c r="O31" s="197" t="s">
        <v>488</v>
      </c>
    </row>
    <row r="32" spans="1:17" ht="12.75" customHeight="1">
      <c r="A32" s="196" t="s">
        <v>135</v>
      </c>
      <c r="B32" s="107">
        <v>434</v>
      </c>
      <c r="C32" s="107">
        <v>618</v>
      </c>
      <c r="D32" s="197">
        <v>275</v>
      </c>
      <c r="E32" s="197">
        <v>45</v>
      </c>
      <c r="F32" s="197">
        <v>99</v>
      </c>
      <c r="G32" s="197">
        <v>0</v>
      </c>
      <c r="H32" s="197" t="s">
        <v>488</v>
      </c>
      <c r="I32" s="198">
        <v>0</v>
      </c>
      <c r="J32" s="197">
        <v>4</v>
      </c>
      <c r="K32" s="197">
        <v>11</v>
      </c>
      <c r="L32" s="197">
        <v>0</v>
      </c>
      <c r="M32" s="197">
        <v>183</v>
      </c>
      <c r="N32" s="197">
        <v>0</v>
      </c>
      <c r="O32" s="197" t="s">
        <v>488</v>
      </c>
    </row>
    <row r="33" spans="1:15" ht="12.75" customHeight="1">
      <c r="A33" s="196" t="s">
        <v>136</v>
      </c>
      <c r="B33" s="107">
        <v>546</v>
      </c>
      <c r="C33" s="107">
        <v>550</v>
      </c>
      <c r="D33" s="197">
        <v>380</v>
      </c>
      <c r="E33" s="197">
        <v>137</v>
      </c>
      <c r="F33" s="197">
        <v>22</v>
      </c>
      <c r="G33" s="197">
        <v>4</v>
      </c>
      <c r="H33" s="197">
        <v>0</v>
      </c>
      <c r="I33" s="198">
        <v>0</v>
      </c>
      <c r="J33" s="197">
        <v>0</v>
      </c>
      <c r="K33" s="197">
        <v>7</v>
      </c>
      <c r="L33" s="197">
        <v>0</v>
      </c>
      <c r="M33" s="197">
        <v>0</v>
      </c>
      <c r="N33" s="197">
        <v>0</v>
      </c>
      <c r="O33" s="197">
        <v>0</v>
      </c>
    </row>
    <row r="34" spans="1:15" ht="12.75" customHeight="1">
      <c r="A34" s="176" t="s">
        <v>137</v>
      </c>
      <c r="B34" s="177">
        <v>4749</v>
      </c>
      <c r="C34" s="177">
        <v>5105</v>
      </c>
      <c r="D34" s="194">
        <v>2878</v>
      </c>
      <c r="E34" s="194">
        <v>1149</v>
      </c>
      <c r="F34" s="194">
        <v>523</v>
      </c>
      <c r="G34" s="194" t="s">
        <v>488</v>
      </c>
      <c r="H34" s="194">
        <v>7</v>
      </c>
      <c r="I34" s="195">
        <v>31</v>
      </c>
      <c r="J34" s="194">
        <v>47</v>
      </c>
      <c r="K34" s="194">
        <v>149</v>
      </c>
      <c r="L34" s="194" t="s">
        <v>488</v>
      </c>
      <c r="M34" s="194">
        <v>307</v>
      </c>
      <c r="N34" s="194">
        <v>10</v>
      </c>
      <c r="O34" s="194">
        <v>0</v>
      </c>
    </row>
    <row r="35" spans="1:15" ht="12.75" customHeight="1">
      <c r="A35" s="196" t="s">
        <v>138</v>
      </c>
      <c r="B35" s="107">
        <v>704</v>
      </c>
      <c r="C35" s="107">
        <v>706</v>
      </c>
      <c r="D35" s="197">
        <v>438</v>
      </c>
      <c r="E35" s="197">
        <v>190</v>
      </c>
      <c r="F35" s="197">
        <v>75</v>
      </c>
      <c r="G35" s="197">
        <v>0</v>
      </c>
      <c r="H35" s="197" t="s">
        <v>488</v>
      </c>
      <c r="I35" s="198">
        <v>0</v>
      </c>
      <c r="J35" s="197">
        <v>0</v>
      </c>
      <c r="K35" s="197" t="s">
        <v>488</v>
      </c>
      <c r="L35" s="197" t="s">
        <v>488</v>
      </c>
      <c r="M35" s="197">
        <v>0</v>
      </c>
      <c r="N35" s="197">
        <v>0</v>
      </c>
      <c r="O35" s="197">
        <v>0</v>
      </c>
    </row>
    <row r="36" spans="1:15" ht="12.75" customHeight="1">
      <c r="A36" s="196" t="s">
        <v>139</v>
      </c>
      <c r="B36" s="107">
        <v>210</v>
      </c>
      <c r="C36" s="107">
        <v>233</v>
      </c>
      <c r="D36" s="197">
        <v>107</v>
      </c>
      <c r="E36" s="197">
        <v>50</v>
      </c>
      <c r="F36" s="197">
        <v>53</v>
      </c>
      <c r="G36" s="197">
        <v>0</v>
      </c>
      <c r="H36" s="197" t="s">
        <v>488</v>
      </c>
      <c r="I36" s="198">
        <v>23</v>
      </c>
      <c r="J36" s="197">
        <v>0</v>
      </c>
      <c r="K36" s="199">
        <v>0</v>
      </c>
      <c r="L36" s="199">
        <v>0</v>
      </c>
      <c r="M36" s="199">
        <v>0</v>
      </c>
      <c r="N36" s="199">
        <v>0</v>
      </c>
      <c r="O36" s="199" t="s">
        <v>488</v>
      </c>
    </row>
    <row r="37" spans="1:15" ht="12.75" customHeight="1">
      <c r="A37" s="196" t="s">
        <v>140</v>
      </c>
      <c r="B37" s="107">
        <v>240</v>
      </c>
      <c r="C37" s="107">
        <v>248</v>
      </c>
      <c r="D37" s="197">
        <v>148</v>
      </c>
      <c r="E37" s="197">
        <v>52</v>
      </c>
      <c r="F37" s="197">
        <v>39</v>
      </c>
      <c r="G37" s="197">
        <v>0</v>
      </c>
      <c r="H37" s="197">
        <v>0</v>
      </c>
      <c r="I37" s="198">
        <v>8</v>
      </c>
      <c r="J37" s="197">
        <v>0</v>
      </c>
      <c r="K37" s="197">
        <v>0</v>
      </c>
      <c r="L37" s="197" t="s">
        <v>488</v>
      </c>
      <c r="M37" s="197">
        <v>0</v>
      </c>
      <c r="N37" s="197">
        <v>0</v>
      </c>
      <c r="O37" s="197" t="s">
        <v>488</v>
      </c>
    </row>
    <row r="38" spans="1:15" ht="12.75" customHeight="1">
      <c r="A38" s="196" t="s">
        <v>141</v>
      </c>
      <c r="B38" s="107">
        <v>121</v>
      </c>
      <c r="C38" s="107">
        <v>121</v>
      </c>
      <c r="D38" s="197">
        <v>64</v>
      </c>
      <c r="E38" s="197">
        <v>36</v>
      </c>
      <c r="F38" s="197">
        <v>21</v>
      </c>
      <c r="G38" s="197">
        <v>0</v>
      </c>
      <c r="H38" s="197">
        <v>0</v>
      </c>
      <c r="I38" s="198">
        <v>0</v>
      </c>
      <c r="J38" s="197">
        <v>0</v>
      </c>
      <c r="K38" s="197">
        <v>0</v>
      </c>
      <c r="L38" s="197">
        <v>0</v>
      </c>
      <c r="M38" s="197">
        <v>0</v>
      </c>
      <c r="N38" s="197">
        <v>0</v>
      </c>
      <c r="O38" s="197">
        <v>0</v>
      </c>
    </row>
    <row r="39" spans="1:15" ht="12.75" customHeight="1">
      <c r="A39" s="196" t="s">
        <v>142</v>
      </c>
      <c r="B39" s="107">
        <v>357</v>
      </c>
      <c r="C39" s="107">
        <v>391</v>
      </c>
      <c r="D39" s="197">
        <v>170</v>
      </c>
      <c r="E39" s="197">
        <v>140</v>
      </c>
      <c r="F39" s="197">
        <v>24</v>
      </c>
      <c r="G39" s="197">
        <v>0</v>
      </c>
      <c r="H39" s="197">
        <v>0</v>
      </c>
      <c r="I39" s="198">
        <v>0</v>
      </c>
      <c r="J39" s="197" t="s">
        <v>488</v>
      </c>
      <c r="K39" s="197">
        <v>22</v>
      </c>
      <c r="L39" s="197">
        <v>0</v>
      </c>
      <c r="M39" s="197">
        <v>24</v>
      </c>
      <c r="N39" s="197">
        <v>10</v>
      </c>
      <c r="O39" s="197" t="s">
        <v>488</v>
      </c>
    </row>
    <row r="40" spans="1:15" ht="12.75" customHeight="1">
      <c r="A40" s="196" t="s">
        <v>143</v>
      </c>
      <c r="B40" s="107">
        <v>2480</v>
      </c>
      <c r="C40" s="107">
        <v>2487</v>
      </c>
      <c r="D40" s="197">
        <v>1489</v>
      </c>
      <c r="E40" s="197">
        <v>643</v>
      </c>
      <c r="F40" s="197">
        <v>234</v>
      </c>
      <c r="G40" s="197">
        <v>0</v>
      </c>
      <c r="H40" s="197">
        <v>0</v>
      </c>
      <c r="I40" s="198">
        <v>0</v>
      </c>
      <c r="J40" s="197" t="s">
        <v>488</v>
      </c>
      <c r="K40" s="197">
        <v>111</v>
      </c>
      <c r="L40" s="197" t="s">
        <v>488</v>
      </c>
      <c r="M40" s="197">
        <v>7</v>
      </c>
      <c r="N40" s="197">
        <v>0</v>
      </c>
      <c r="O40" s="197">
        <v>0</v>
      </c>
    </row>
    <row r="41" spans="1:15" ht="12.75" customHeight="1">
      <c r="A41" s="196" t="s">
        <v>144</v>
      </c>
      <c r="B41" s="107">
        <v>185</v>
      </c>
      <c r="C41" s="107">
        <v>185</v>
      </c>
      <c r="D41" s="197">
        <v>129</v>
      </c>
      <c r="E41" s="200">
        <v>26</v>
      </c>
      <c r="F41" s="200">
        <v>29</v>
      </c>
      <c r="G41" s="200">
        <v>0</v>
      </c>
      <c r="H41" s="200">
        <v>0</v>
      </c>
      <c r="I41" s="201">
        <v>0</v>
      </c>
      <c r="J41" s="200">
        <v>0</v>
      </c>
      <c r="K41" s="200" t="s">
        <v>488</v>
      </c>
      <c r="L41" s="200">
        <v>0</v>
      </c>
      <c r="M41" s="200">
        <v>0</v>
      </c>
      <c r="N41" s="200">
        <v>0</v>
      </c>
      <c r="O41" s="200" t="s">
        <v>488</v>
      </c>
    </row>
    <row r="42" spans="1:15" ht="12.75" customHeight="1">
      <c r="A42" s="196" t="s">
        <v>145</v>
      </c>
      <c r="B42" s="107">
        <v>452</v>
      </c>
      <c r="C42" s="107">
        <v>735</v>
      </c>
      <c r="D42" s="197">
        <v>333</v>
      </c>
      <c r="E42" s="197">
        <v>12</v>
      </c>
      <c r="F42" s="197">
        <v>48</v>
      </c>
      <c r="G42" s="197" t="s">
        <v>488</v>
      </c>
      <c r="H42" s="197">
        <v>5</v>
      </c>
      <c r="I42" s="198">
        <v>0</v>
      </c>
      <c r="J42" s="199">
        <v>44</v>
      </c>
      <c r="K42" s="197">
        <v>15</v>
      </c>
      <c r="L42" s="197">
        <v>0</v>
      </c>
      <c r="M42" s="197">
        <v>276</v>
      </c>
      <c r="N42" s="197">
        <v>0</v>
      </c>
      <c r="O42" s="197" t="s">
        <v>488</v>
      </c>
    </row>
    <row r="43" spans="1:15" ht="12.75" customHeight="1">
      <c r="A43" s="176" t="s">
        <v>146</v>
      </c>
      <c r="B43" s="177">
        <v>4097</v>
      </c>
      <c r="C43" s="177">
        <v>4566</v>
      </c>
      <c r="D43" s="202">
        <v>2799</v>
      </c>
      <c r="E43" s="202">
        <v>718</v>
      </c>
      <c r="F43" s="202">
        <v>507</v>
      </c>
      <c r="G43" s="202">
        <v>0</v>
      </c>
      <c r="H43" s="202">
        <v>11</v>
      </c>
      <c r="I43" s="203">
        <v>5</v>
      </c>
      <c r="J43" s="202">
        <v>12</v>
      </c>
      <c r="K43" s="202">
        <v>16</v>
      </c>
      <c r="L43" s="202">
        <v>45</v>
      </c>
      <c r="M43" s="202">
        <v>356</v>
      </c>
      <c r="N43" s="202">
        <v>37</v>
      </c>
      <c r="O43" s="202">
        <v>60</v>
      </c>
    </row>
    <row r="44" spans="1:15" ht="12.75" customHeight="1">
      <c r="A44" s="196" t="s">
        <v>147</v>
      </c>
      <c r="B44" s="107">
        <v>1329</v>
      </c>
      <c r="C44" s="107">
        <v>1507</v>
      </c>
      <c r="D44" s="197">
        <v>904</v>
      </c>
      <c r="E44" s="197">
        <v>241</v>
      </c>
      <c r="F44" s="197">
        <v>153</v>
      </c>
      <c r="G44" s="197">
        <v>0</v>
      </c>
      <c r="H44" s="197">
        <v>0</v>
      </c>
      <c r="I44" s="198">
        <v>0</v>
      </c>
      <c r="J44" s="197">
        <v>7</v>
      </c>
      <c r="K44" s="197">
        <v>8</v>
      </c>
      <c r="L44" s="197">
        <v>16</v>
      </c>
      <c r="M44" s="197">
        <v>155</v>
      </c>
      <c r="N44" s="197">
        <v>23</v>
      </c>
      <c r="O44" s="197">
        <v>0</v>
      </c>
    </row>
    <row r="45" spans="1:15" ht="12.75" customHeight="1">
      <c r="A45" s="196" t="s">
        <v>148</v>
      </c>
      <c r="B45" s="107">
        <v>308</v>
      </c>
      <c r="C45" s="107">
        <v>509</v>
      </c>
      <c r="D45" s="197">
        <v>249</v>
      </c>
      <c r="E45" s="197">
        <v>22</v>
      </c>
      <c r="F45" s="197">
        <v>35</v>
      </c>
      <c r="G45" s="197">
        <v>0</v>
      </c>
      <c r="H45" s="197">
        <v>0</v>
      </c>
      <c r="I45" s="198">
        <v>0</v>
      </c>
      <c r="J45" s="197" t="s">
        <v>488</v>
      </c>
      <c r="K45" s="199">
        <v>0</v>
      </c>
      <c r="L45" s="199">
        <v>0</v>
      </c>
      <c r="M45" s="199">
        <v>201</v>
      </c>
      <c r="N45" s="199">
        <v>0</v>
      </c>
      <c r="O45" s="199" t="s">
        <v>488</v>
      </c>
    </row>
    <row r="46" spans="1:15" ht="12.75" customHeight="1">
      <c r="A46" s="196" t="s">
        <v>149</v>
      </c>
      <c r="B46" s="107">
        <v>131</v>
      </c>
      <c r="C46" s="107">
        <v>131</v>
      </c>
      <c r="D46" s="197">
        <v>72</v>
      </c>
      <c r="E46" s="197">
        <v>33</v>
      </c>
      <c r="F46" s="197">
        <v>26</v>
      </c>
      <c r="G46" s="197">
        <v>0</v>
      </c>
      <c r="H46" s="197">
        <v>0</v>
      </c>
      <c r="I46" s="198">
        <v>0</v>
      </c>
      <c r="J46" s="197">
        <v>0</v>
      </c>
      <c r="K46" s="197">
        <v>0</v>
      </c>
      <c r="L46" s="197">
        <v>0</v>
      </c>
      <c r="M46" s="197">
        <v>0</v>
      </c>
      <c r="N46" s="197">
        <v>0</v>
      </c>
      <c r="O46" s="197">
        <v>0</v>
      </c>
    </row>
    <row r="47" spans="1:15" ht="12.75" customHeight="1">
      <c r="A47" s="196" t="s">
        <v>150</v>
      </c>
      <c r="B47" s="107">
        <v>567</v>
      </c>
      <c r="C47" s="107">
        <v>596</v>
      </c>
      <c r="D47" s="197">
        <v>390</v>
      </c>
      <c r="E47" s="197">
        <v>91</v>
      </c>
      <c r="F47" s="197">
        <v>84</v>
      </c>
      <c r="G47" s="197">
        <v>0</v>
      </c>
      <c r="H47" s="197">
        <v>0</v>
      </c>
      <c r="I47" s="198">
        <v>0</v>
      </c>
      <c r="J47" s="197" t="s">
        <v>488</v>
      </c>
      <c r="K47" s="197" t="s">
        <v>488</v>
      </c>
      <c r="L47" s="197">
        <v>0</v>
      </c>
      <c r="M47" s="197">
        <v>0</v>
      </c>
      <c r="N47" s="197">
        <v>0</v>
      </c>
      <c r="O47" s="197">
        <v>29</v>
      </c>
    </row>
    <row r="48" spans="1:15" ht="12.75" customHeight="1">
      <c r="A48" s="196" t="s">
        <v>151</v>
      </c>
      <c r="B48" s="107">
        <v>873</v>
      </c>
      <c r="C48" s="107">
        <v>889</v>
      </c>
      <c r="D48" s="197">
        <v>614</v>
      </c>
      <c r="E48" s="197">
        <v>164</v>
      </c>
      <c r="F48" s="197">
        <v>92</v>
      </c>
      <c r="G48" s="197">
        <v>0</v>
      </c>
      <c r="H48" s="197">
        <v>0</v>
      </c>
      <c r="I48" s="198" t="s">
        <v>488</v>
      </c>
      <c r="J48" s="197">
        <v>0</v>
      </c>
      <c r="K48" s="197" t="s">
        <v>488</v>
      </c>
      <c r="L48" s="197">
        <v>0</v>
      </c>
      <c r="M48" s="197">
        <v>0</v>
      </c>
      <c r="N48" s="197">
        <v>14</v>
      </c>
      <c r="O48" s="197">
        <v>0</v>
      </c>
    </row>
    <row r="49" spans="1:15" ht="12.75" customHeight="1">
      <c r="A49" s="196" t="s">
        <v>152</v>
      </c>
      <c r="B49" s="107">
        <v>234</v>
      </c>
      <c r="C49" s="107">
        <v>235</v>
      </c>
      <c r="D49" s="197">
        <v>140</v>
      </c>
      <c r="E49" s="197">
        <v>45</v>
      </c>
      <c r="F49" s="197">
        <v>47</v>
      </c>
      <c r="G49" s="197">
        <v>0</v>
      </c>
      <c r="H49" s="197">
        <v>0</v>
      </c>
      <c r="I49" s="198">
        <v>0</v>
      </c>
      <c r="J49" s="197">
        <v>0</v>
      </c>
      <c r="K49" s="197">
        <v>0</v>
      </c>
      <c r="L49" s="197" t="s">
        <v>488</v>
      </c>
      <c r="M49" s="197">
        <v>0</v>
      </c>
      <c r="N49" s="197">
        <v>0</v>
      </c>
      <c r="O49" s="197" t="s">
        <v>488</v>
      </c>
    </row>
    <row r="50" spans="1:15" ht="12.75" customHeight="1">
      <c r="A50" s="196" t="s">
        <v>153</v>
      </c>
      <c r="B50" s="107">
        <v>361</v>
      </c>
      <c r="C50" s="107">
        <v>372</v>
      </c>
      <c r="D50" s="197">
        <v>246</v>
      </c>
      <c r="E50" s="197">
        <v>72</v>
      </c>
      <c r="F50" s="197">
        <v>42</v>
      </c>
      <c r="G50" s="197">
        <v>0</v>
      </c>
      <c r="H50" s="197">
        <v>11</v>
      </c>
      <c r="I50" s="198">
        <v>0</v>
      </c>
      <c r="J50" s="197" t="s">
        <v>488</v>
      </c>
      <c r="K50" s="197">
        <v>0</v>
      </c>
      <c r="L50" s="197">
        <v>0</v>
      </c>
      <c r="M50" s="197">
        <v>0</v>
      </c>
      <c r="N50" s="197">
        <v>0</v>
      </c>
      <c r="O50" s="197" t="s">
        <v>488</v>
      </c>
    </row>
    <row r="51" spans="1:15" ht="12.75" customHeight="1">
      <c r="A51" s="196" t="s">
        <v>154</v>
      </c>
      <c r="B51" s="107">
        <v>161</v>
      </c>
      <c r="C51" s="107">
        <v>193</v>
      </c>
      <c r="D51" s="197">
        <v>100</v>
      </c>
      <c r="E51" s="197">
        <v>31</v>
      </c>
      <c r="F51" s="197" t="s">
        <v>488</v>
      </c>
      <c r="G51" s="197">
        <v>0</v>
      </c>
      <c r="H51" s="197">
        <v>0</v>
      </c>
      <c r="I51" s="198" t="s">
        <v>488</v>
      </c>
      <c r="J51" s="197" t="s">
        <v>488</v>
      </c>
      <c r="K51" s="197" t="s">
        <v>488</v>
      </c>
      <c r="L51" s="197" t="s">
        <v>488</v>
      </c>
      <c r="M51" s="197">
        <v>0</v>
      </c>
      <c r="N51" s="197">
        <v>0</v>
      </c>
      <c r="O51" s="197">
        <v>30</v>
      </c>
    </row>
    <row r="52" spans="1:15" ht="12.75" customHeight="1">
      <c r="A52" s="196" t="s">
        <v>155</v>
      </c>
      <c r="B52" s="107">
        <v>133</v>
      </c>
      <c r="C52" s="107">
        <v>134</v>
      </c>
      <c r="D52" s="197">
        <v>84</v>
      </c>
      <c r="E52" s="197">
        <v>19</v>
      </c>
      <c r="F52" s="197" t="s">
        <v>488</v>
      </c>
      <c r="G52" s="197">
        <v>0</v>
      </c>
      <c r="H52" s="197">
        <v>0</v>
      </c>
      <c r="I52" s="198" t="s">
        <v>488</v>
      </c>
      <c r="J52" s="197">
        <v>0</v>
      </c>
      <c r="K52" s="197" t="s">
        <v>488</v>
      </c>
      <c r="L52" s="197">
        <v>26</v>
      </c>
      <c r="M52" s="197">
        <v>0</v>
      </c>
      <c r="N52" s="197">
        <v>0</v>
      </c>
      <c r="O52" s="197" t="s">
        <v>488</v>
      </c>
    </row>
    <row r="53" spans="1:15" ht="12.75" customHeight="1">
      <c r="A53" s="176" t="s">
        <v>156</v>
      </c>
      <c r="B53" s="177">
        <v>6473</v>
      </c>
      <c r="C53" s="177">
        <v>8616</v>
      </c>
      <c r="D53" s="202">
        <v>3893</v>
      </c>
      <c r="E53" s="202">
        <v>585</v>
      </c>
      <c r="F53" s="202">
        <v>824</v>
      </c>
      <c r="G53" s="202">
        <v>117</v>
      </c>
      <c r="H53" s="202">
        <v>9</v>
      </c>
      <c r="I53" s="203">
        <v>11</v>
      </c>
      <c r="J53" s="202">
        <v>697</v>
      </c>
      <c r="K53" s="202">
        <v>220</v>
      </c>
      <c r="L53" s="202">
        <v>254</v>
      </c>
      <c r="M53" s="202">
        <v>1925</v>
      </c>
      <c r="N53" s="202">
        <v>22</v>
      </c>
      <c r="O53" s="202">
        <v>59</v>
      </c>
    </row>
    <row r="54" spans="1:15" ht="12.75" customHeight="1">
      <c r="A54" s="196" t="s">
        <v>157</v>
      </c>
      <c r="B54" s="107">
        <v>103</v>
      </c>
      <c r="C54" s="107">
        <v>112</v>
      </c>
      <c r="D54" s="197" t="s">
        <v>488</v>
      </c>
      <c r="E54" s="197">
        <v>4</v>
      </c>
      <c r="F54" s="197">
        <v>0</v>
      </c>
      <c r="G54" s="197">
        <v>0</v>
      </c>
      <c r="H54" s="197">
        <v>0</v>
      </c>
      <c r="I54" s="198">
        <v>0</v>
      </c>
      <c r="J54" s="197">
        <v>54</v>
      </c>
      <c r="K54" s="199">
        <v>31</v>
      </c>
      <c r="L54" s="199">
        <v>12</v>
      </c>
      <c r="M54" s="199">
        <v>0</v>
      </c>
      <c r="N54" s="199">
        <v>7</v>
      </c>
      <c r="O54" s="199" t="s">
        <v>488</v>
      </c>
    </row>
    <row r="55" spans="1:15" ht="12.75" customHeight="1">
      <c r="A55" s="196" t="s">
        <v>158</v>
      </c>
      <c r="B55" s="107">
        <v>444</v>
      </c>
      <c r="C55" s="107">
        <v>444</v>
      </c>
      <c r="D55" s="197">
        <v>0</v>
      </c>
      <c r="E55" s="197">
        <v>0</v>
      </c>
      <c r="F55" s="197">
        <v>0</v>
      </c>
      <c r="G55" s="197">
        <v>0</v>
      </c>
      <c r="H55" s="197">
        <v>0</v>
      </c>
      <c r="I55" s="198">
        <v>0</v>
      </c>
      <c r="J55" s="197">
        <v>246</v>
      </c>
      <c r="K55" s="197">
        <v>101</v>
      </c>
      <c r="L55" s="197">
        <v>97</v>
      </c>
      <c r="M55" s="197">
        <v>0</v>
      </c>
      <c r="N55" s="197">
        <v>0</v>
      </c>
      <c r="O55" s="197">
        <v>0</v>
      </c>
    </row>
    <row r="56" spans="1:15" ht="12.75" customHeight="1">
      <c r="A56" s="196" t="s">
        <v>159</v>
      </c>
      <c r="B56" s="107">
        <v>222</v>
      </c>
      <c r="C56" s="107">
        <v>348</v>
      </c>
      <c r="D56" s="197" t="s">
        <v>488</v>
      </c>
      <c r="E56" s="197" t="s">
        <v>488</v>
      </c>
      <c r="F56" s="197">
        <v>0</v>
      </c>
      <c r="G56" s="197">
        <v>0</v>
      </c>
      <c r="H56" s="197">
        <v>0</v>
      </c>
      <c r="I56" s="198">
        <v>0</v>
      </c>
      <c r="J56" s="199">
        <v>163</v>
      </c>
      <c r="K56" s="197">
        <v>15</v>
      </c>
      <c r="L56" s="197">
        <v>42</v>
      </c>
      <c r="M56" s="197">
        <v>120</v>
      </c>
      <c r="N56" s="197" t="s">
        <v>488</v>
      </c>
      <c r="O56" s="197" t="s">
        <v>488</v>
      </c>
    </row>
    <row r="57" spans="1:15" ht="12.75" customHeight="1">
      <c r="A57" s="196" t="s">
        <v>160</v>
      </c>
      <c r="B57" s="107">
        <v>1619</v>
      </c>
      <c r="C57" s="107">
        <v>3072</v>
      </c>
      <c r="D57" s="197">
        <v>1130</v>
      </c>
      <c r="E57" s="197">
        <v>109</v>
      </c>
      <c r="F57" s="197">
        <v>274</v>
      </c>
      <c r="G57" s="197">
        <v>115</v>
      </c>
      <c r="H57" s="197">
        <v>0</v>
      </c>
      <c r="I57" s="198" t="s">
        <v>488</v>
      </c>
      <c r="J57" s="197">
        <v>48</v>
      </c>
      <c r="K57" s="197">
        <v>17</v>
      </c>
      <c r="L57" s="197">
        <v>41</v>
      </c>
      <c r="M57" s="197">
        <v>1285</v>
      </c>
      <c r="N57" s="197" t="s">
        <v>488</v>
      </c>
      <c r="O57" s="197">
        <v>52</v>
      </c>
    </row>
    <row r="58" spans="1:15" ht="12.75" customHeight="1">
      <c r="A58" s="196" t="s">
        <v>161</v>
      </c>
      <c r="B58" s="107">
        <v>430</v>
      </c>
      <c r="C58" s="107">
        <v>452</v>
      </c>
      <c r="D58" s="197">
        <v>243</v>
      </c>
      <c r="E58" s="197">
        <v>80</v>
      </c>
      <c r="F58" s="197">
        <v>94</v>
      </c>
      <c r="G58" s="197">
        <v>0</v>
      </c>
      <c r="H58" s="197">
        <v>0</v>
      </c>
      <c r="I58" s="198">
        <v>6</v>
      </c>
      <c r="J58" s="197" t="s">
        <v>488</v>
      </c>
      <c r="K58" s="197">
        <v>12</v>
      </c>
      <c r="L58" s="197">
        <v>0</v>
      </c>
      <c r="M58" s="197">
        <v>16</v>
      </c>
      <c r="N58" s="197">
        <v>0</v>
      </c>
      <c r="O58" s="197" t="s">
        <v>488</v>
      </c>
    </row>
    <row r="59" spans="1:15" ht="12.75" customHeight="1">
      <c r="A59" s="196" t="s">
        <v>162</v>
      </c>
      <c r="B59" s="107">
        <v>766</v>
      </c>
      <c r="C59" s="107">
        <v>1199</v>
      </c>
      <c r="D59" s="197">
        <v>623</v>
      </c>
      <c r="E59" s="197">
        <v>30</v>
      </c>
      <c r="F59" s="197">
        <v>65</v>
      </c>
      <c r="G59" s="197" t="s">
        <v>488</v>
      </c>
      <c r="H59" s="197" t="s">
        <v>488</v>
      </c>
      <c r="I59" s="198">
        <v>0</v>
      </c>
      <c r="J59" s="197">
        <v>27</v>
      </c>
      <c r="K59" s="197" t="s">
        <v>488</v>
      </c>
      <c r="L59" s="197">
        <v>19</v>
      </c>
      <c r="M59" s="197">
        <v>425</v>
      </c>
      <c r="N59" s="197">
        <v>5</v>
      </c>
      <c r="O59" s="197">
        <v>0</v>
      </c>
    </row>
    <row r="60" spans="1:15" ht="12.75" customHeight="1">
      <c r="A60" s="196" t="s">
        <v>163</v>
      </c>
      <c r="B60" s="107">
        <v>1992</v>
      </c>
      <c r="C60" s="107">
        <v>1996</v>
      </c>
      <c r="D60" s="197">
        <v>1419</v>
      </c>
      <c r="E60" s="197">
        <v>294</v>
      </c>
      <c r="F60" s="197">
        <v>279</v>
      </c>
      <c r="G60" s="197">
        <v>0</v>
      </c>
      <c r="H60" s="197">
        <v>4</v>
      </c>
      <c r="I60" s="198">
        <v>0</v>
      </c>
      <c r="J60" s="197">
        <v>0</v>
      </c>
      <c r="K60" s="197">
        <v>0</v>
      </c>
      <c r="L60" s="197">
        <v>0</v>
      </c>
      <c r="M60" s="197">
        <v>0</v>
      </c>
      <c r="N60" s="197">
        <v>0</v>
      </c>
      <c r="O60" s="197">
        <v>0</v>
      </c>
    </row>
    <row r="61" spans="1:15" ht="12.75" customHeight="1">
      <c r="A61" s="196" t="s">
        <v>164</v>
      </c>
      <c r="B61" s="107">
        <v>201</v>
      </c>
      <c r="C61" s="107">
        <v>201</v>
      </c>
      <c r="D61" s="197">
        <v>154</v>
      </c>
      <c r="E61" s="197">
        <v>12</v>
      </c>
      <c r="F61" s="197">
        <v>35</v>
      </c>
      <c r="G61" s="197">
        <v>0</v>
      </c>
      <c r="H61" s="197">
        <v>0</v>
      </c>
      <c r="I61" s="198">
        <v>0</v>
      </c>
      <c r="J61" s="197">
        <v>0</v>
      </c>
      <c r="K61" s="197">
        <v>0</v>
      </c>
      <c r="L61" s="197">
        <v>0</v>
      </c>
      <c r="M61" s="197">
        <v>0</v>
      </c>
      <c r="N61" s="197">
        <v>0</v>
      </c>
      <c r="O61" s="197">
        <v>0</v>
      </c>
    </row>
    <row r="62" spans="1:15" ht="12.75" customHeight="1">
      <c r="A62" s="196" t="s">
        <v>165</v>
      </c>
      <c r="B62" s="107">
        <v>157</v>
      </c>
      <c r="C62" s="107">
        <v>185</v>
      </c>
      <c r="D62" s="197">
        <v>92</v>
      </c>
      <c r="E62" s="197">
        <v>17</v>
      </c>
      <c r="F62" s="197">
        <v>39</v>
      </c>
      <c r="G62" s="197">
        <v>0</v>
      </c>
      <c r="H62" s="197">
        <v>0</v>
      </c>
      <c r="I62" s="198">
        <v>0</v>
      </c>
      <c r="J62" s="197">
        <v>4</v>
      </c>
      <c r="K62" s="197" t="s">
        <v>488</v>
      </c>
      <c r="L62" s="197">
        <v>4</v>
      </c>
      <c r="M62" s="197">
        <v>26</v>
      </c>
      <c r="N62" s="197" t="s">
        <v>488</v>
      </c>
      <c r="O62" s="197">
        <v>0</v>
      </c>
    </row>
    <row r="63" spans="1:15" ht="12.75" customHeight="1">
      <c r="A63" s="196" t="s">
        <v>166</v>
      </c>
      <c r="B63" s="107">
        <v>204</v>
      </c>
      <c r="C63" s="107">
        <v>209</v>
      </c>
      <c r="D63" s="197">
        <v>151</v>
      </c>
      <c r="E63" s="197">
        <v>28</v>
      </c>
      <c r="F63" s="197">
        <v>24</v>
      </c>
      <c r="G63" s="197">
        <v>0</v>
      </c>
      <c r="H63" s="197" t="s">
        <v>488</v>
      </c>
      <c r="I63" s="198" t="s">
        <v>488</v>
      </c>
      <c r="J63" s="197" t="s">
        <v>488</v>
      </c>
      <c r="K63" s="197">
        <v>0</v>
      </c>
      <c r="L63" s="197" t="s">
        <v>488</v>
      </c>
      <c r="M63" s="197">
        <v>0</v>
      </c>
      <c r="N63" s="197">
        <v>0</v>
      </c>
      <c r="O63" s="197">
        <v>0</v>
      </c>
    </row>
    <row r="64" spans="1:15" ht="12.75" customHeight="1">
      <c r="A64" s="196" t="s">
        <v>167</v>
      </c>
      <c r="B64" s="107">
        <v>72</v>
      </c>
      <c r="C64" s="107">
        <v>72</v>
      </c>
      <c r="D64" s="197">
        <v>5</v>
      </c>
      <c r="E64" s="197" t="s">
        <v>488</v>
      </c>
      <c r="F64" s="197">
        <v>0</v>
      </c>
      <c r="G64" s="197" t="s">
        <v>488</v>
      </c>
      <c r="H64" s="197">
        <v>0</v>
      </c>
      <c r="I64" s="198">
        <v>0</v>
      </c>
      <c r="J64" s="197">
        <v>48</v>
      </c>
      <c r="K64" s="197">
        <v>4</v>
      </c>
      <c r="L64" s="197">
        <v>15</v>
      </c>
      <c r="M64" s="197">
        <v>0</v>
      </c>
      <c r="N64" s="197">
        <v>0</v>
      </c>
      <c r="O64" s="197">
        <v>0</v>
      </c>
    </row>
    <row r="65" spans="1:16" ht="12.75" customHeight="1">
      <c r="A65" s="196" t="s">
        <v>168</v>
      </c>
      <c r="B65" s="107">
        <v>176</v>
      </c>
      <c r="C65" s="107">
        <v>185</v>
      </c>
      <c r="D65" s="197">
        <v>13</v>
      </c>
      <c r="E65" s="197">
        <v>4</v>
      </c>
      <c r="F65" s="197">
        <v>4</v>
      </c>
      <c r="G65" s="197">
        <v>0</v>
      </c>
      <c r="H65" s="197" t="s">
        <v>488</v>
      </c>
      <c r="I65" s="198" t="s">
        <v>488</v>
      </c>
      <c r="J65" s="197">
        <v>99</v>
      </c>
      <c r="K65" s="197">
        <v>33</v>
      </c>
      <c r="L65" s="197">
        <v>23</v>
      </c>
      <c r="M65" s="197">
        <v>0</v>
      </c>
      <c r="N65" s="197">
        <v>5</v>
      </c>
      <c r="O65" s="197" t="s">
        <v>488</v>
      </c>
    </row>
    <row r="66" spans="1:16" ht="12.75" customHeight="1">
      <c r="A66" s="196" t="s">
        <v>169</v>
      </c>
      <c r="B66" s="107">
        <v>87</v>
      </c>
      <c r="C66" s="107">
        <v>141</v>
      </c>
      <c r="D66" s="197">
        <v>60</v>
      </c>
      <c r="E66" s="197">
        <v>6</v>
      </c>
      <c r="F66" s="197">
        <v>10</v>
      </c>
      <c r="G66" s="197">
        <v>0</v>
      </c>
      <c r="H66" s="197" t="s">
        <v>488</v>
      </c>
      <c r="I66" s="198">
        <v>0</v>
      </c>
      <c r="J66" s="197">
        <v>6</v>
      </c>
      <c r="K66" s="197">
        <v>4</v>
      </c>
      <c r="L66" s="197" t="s">
        <v>488</v>
      </c>
      <c r="M66" s="197">
        <v>53</v>
      </c>
      <c r="N66" s="197">
        <v>0</v>
      </c>
      <c r="O66" s="197">
        <v>0</v>
      </c>
    </row>
    <row r="67" spans="1:16" ht="12.75" customHeight="1">
      <c r="A67" s="176" t="s">
        <v>170</v>
      </c>
      <c r="B67" s="177">
        <v>5106</v>
      </c>
      <c r="C67" s="177">
        <v>5767</v>
      </c>
      <c r="D67" s="202">
        <v>3316</v>
      </c>
      <c r="E67" s="202">
        <v>992</v>
      </c>
      <c r="F67" s="202">
        <v>577</v>
      </c>
      <c r="G67" s="202">
        <v>16</v>
      </c>
      <c r="H67" s="202">
        <v>15</v>
      </c>
      <c r="I67" s="203">
        <v>5</v>
      </c>
      <c r="J67" s="202">
        <v>32</v>
      </c>
      <c r="K67" s="202">
        <v>188</v>
      </c>
      <c r="L67" s="202" t="s">
        <v>488</v>
      </c>
      <c r="M67" s="202">
        <v>570</v>
      </c>
      <c r="N67" s="202">
        <v>4</v>
      </c>
      <c r="O67" s="202">
        <v>51</v>
      </c>
    </row>
    <row r="68" spans="1:16" ht="12.75" customHeight="1">
      <c r="A68" s="196" t="s">
        <v>171</v>
      </c>
      <c r="B68" s="107">
        <v>100</v>
      </c>
      <c r="C68" s="107">
        <v>128</v>
      </c>
      <c r="D68" s="197">
        <v>78</v>
      </c>
      <c r="E68" s="197">
        <v>7</v>
      </c>
      <c r="F68" s="197">
        <v>12</v>
      </c>
      <c r="G68" s="197">
        <v>10</v>
      </c>
      <c r="H68" s="197" t="s">
        <v>488</v>
      </c>
      <c r="I68" s="198">
        <v>0</v>
      </c>
      <c r="J68" s="197">
        <v>0</v>
      </c>
      <c r="K68" s="197" t="s">
        <v>488</v>
      </c>
      <c r="L68" s="197" t="s">
        <v>488</v>
      </c>
      <c r="M68" s="197">
        <v>10</v>
      </c>
      <c r="N68" s="197">
        <v>0</v>
      </c>
      <c r="O68" s="197">
        <v>7</v>
      </c>
      <c r="P68" s="60"/>
    </row>
    <row r="69" spans="1:16" ht="12.75" customHeight="1">
      <c r="A69" s="196" t="s">
        <v>172</v>
      </c>
      <c r="B69" s="107">
        <v>330</v>
      </c>
      <c r="C69" s="107">
        <v>330</v>
      </c>
      <c r="D69" s="197">
        <v>245</v>
      </c>
      <c r="E69" s="197">
        <v>58</v>
      </c>
      <c r="F69" s="197">
        <v>27</v>
      </c>
      <c r="G69" s="197">
        <v>0</v>
      </c>
      <c r="H69" s="197">
        <v>0</v>
      </c>
      <c r="I69" s="198">
        <v>0</v>
      </c>
      <c r="J69" s="197">
        <v>0</v>
      </c>
      <c r="K69" s="197">
        <v>0</v>
      </c>
      <c r="L69" s="197">
        <v>0</v>
      </c>
      <c r="M69" s="197">
        <v>0</v>
      </c>
      <c r="N69" s="197">
        <v>0</v>
      </c>
      <c r="O69" s="197">
        <v>0</v>
      </c>
      <c r="P69" s="60"/>
    </row>
    <row r="70" spans="1:16" ht="12.75" customHeight="1">
      <c r="A70" s="196" t="s">
        <v>173</v>
      </c>
      <c r="B70" s="107">
        <v>396</v>
      </c>
      <c r="C70" s="107">
        <v>447</v>
      </c>
      <c r="D70" s="197">
        <v>275</v>
      </c>
      <c r="E70" s="197">
        <v>102</v>
      </c>
      <c r="F70" s="197">
        <v>17</v>
      </c>
      <c r="G70" s="197">
        <v>0</v>
      </c>
      <c r="H70" s="197">
        <v>0</v>
      </c>
      <c r="I70" s="198">
        <v>0</v>
      </c>
      <c r="J70" s="197" t="s">
        <v>488</v>
      </c>
      <c r="K70" s="197" t="s">
        <v>488</v>
      </c>
      <c r="L70" s="197">
        <v>0</v>
      </c>
      <c r="M70" s="197">
        <v>41</v>
      </c>
      <c r="N70" s="197" t="s">
        <v>488</v>
      </c>
      <c r="O70" s="197">
        <v>9</v>
      </c>
      <c r="P70" s="60"/>
    </row>
    <row r="71" spans="1:16" ht="12.75" customHeight="1">
      <c r="A71" s="196" t="s">
        <v>174</v>
      </c>
      <c r="B71" s="107">
        <v>168</v>
      </c>
      <c r="C71" s="107">
        <v>168</v>
      </c>
      <c r="D71" s="197">
        <v>101</v>
      </c>
      <c r="E71" s="197">
        <v>32</v>
      </c>
      <c r="F71" s="197">
        <v>35</v>
      </c>
      <c r="G71" s="197">
        <v>0</v>
      </c>
      <c r="H71" s="197">
        <v>0</v>
      </c>
      <c r="I71" s="198">
        <v>0</v>
      </c>
      <c r="J71" s="197">
        <v>0</v>
      </c>
      <c r="K71" s="197">
        <v>0</v>
      </c>
      <c r="L71" s="197">
        <v>0</v>
      </c>
      <c r="M71" s="197">
        <v>0</v>
      </c>
      <c r="N71" s="197">
        <v>0</v>
      </c>
      <c r="O71" s="197">
        <v>0</v>
      </c>
      <c r="P71" s="60"/>
    </row>
    <row r="72" spans="1:16" ht="12.75" customHeight="1">
      <c r="A72" s="196" t="s">
        <v>175</v>
      </c>
      <c r="B72" s="107">
        <v>138</v>
      </c>
      <c r="C72" s="107">
        <v>230</v>
      </c>
      <c r="D72" s="197">
        <v>107</v>
      </c>
      <c r="E72" s="197">
        <v>15</v>
      </c>
      <c r="F72" s="197">
        <v>14</v>
      </c>
      <c r="G72" s="197" t="s">
        <v>488</v>
      </c>
      <c r="H72" s="197" t="s">
        <v>488</v>
      </c>
      <c r="I72" s="198">
        <v>0</v>
      </c>
      <c r="J72" s="197" t="s">
        <v>488</v>
      </c>
      <c r="K72" s="199" t="s">
        <v>488</v>
      </c>
      <c r="L72" s="199">
        <v>0</v>
      </c>
      <c r="M72" s="199">
        <v>90</v>
      </c>
      <c r="N72" s="199">
        <v>0</v>
      </c>
      <c r="O72" s="199">
        <v>0</v>
      </c>
      <c r="P72" s="60"/>
    </row>
    <row r="73" spans="1:16" ht="12.75" customHeight="1">
      <c r="A73" s="196" t="s">
        <v>176</v>
      </c>
      <c r="B73" s="107">
        <v>2000</v>
      </c>
      <c r="C73" s="107">
        <v>2006</v>
      </c>
      <c r="D73" s="197">
        <v>1223</v>
      </c>
      <c r="E73" s="197">
        <v>466</v>
      </c>
      <c r="F73" s="197">
        <v>123</v>
      </c>
      <c r="G73" s="197">
        <v>0</v>
      </c>
      <c r="H73" s="197">
        <v>0</v>
      </c>
      <c r="I73" s="198">
        <v>0</v>
      </c>
      <c r="J73" s="197">
        <v>11</v>
      </c>
      <c r="K73" s="197">
        <v>177</v>
      </c>
      <c r="L73" s="197">
        <v>0</v>
      </c>
      <c r="M73" s="197" t="s">
        <v>488</v>
      </c>
      <c r="N73" s="197" t="s">
        <v>488</v>
      </c>
      <c r="O73" s="197">
        <v>5</v>
      </c>
      <c r="P73" s="60"/>
    </row>
    <row r="74" spans="1:16" ht="12.75" customHeight="1">
      <c r="A74" s="196" t="s">
        <v>177</v>
      </c>
      <c r="B74" s="107">
        <v>143</v>
      </c>
      <c r="C74" s="107">
        <v>227</v>
      </c>
      <c r="D74" s="197">
        <v>111</v>
      </c>
      <c r="E74" s="197">
        <v>9</v>
      </c>
      <c r="F74" s="197">
        <v>20</v>
      </c>
      <c r="G74" s="197" t="s">
        <v>488</v>
      </c>
      <c r="H74" s="197">
        <v>0</v>
      </c>
      <c r="I74" s="198">
        <v>0</v>
      </c>
      <c r="J74" s="197" t="s">
        <v>488</v>
      </c>
      <c r="K74" s="197" t="s">
        <v>488</v>
      </c>
      <c r="L74" s="197">
        <v>0</v>
      </c>
      <c r="M74" s="197">
        <v>81</v>
      </c>
      <c r="N74" s="197">
        <v>0</v>
      </c>
      <c r="O74" s="197">
        <v>0</v>
      </c>
      <c r="P74" s="60"/>
    </row>
    <row r="75" spans="1:16" ht="12.75" customHeight="1">
      <c r="A75" s="196" t="s">
        <v>178</v>
      </c>
      <c r="B75" s="107">
        <v>476</v>
      </c>
      <c r="C75" s="107">
        <v>823</v>
      </c>
      <c r="D75" s="197">
        <v>353</v>
      </c>
      <c r="E75" s="197">
        <v>37</v>
      </c>
      <c r="F75" s="197">
        <v>67</v>
      </c>
      <c r="G75" s="197" t="s">
        <v>488</v>
      </c>
      <c r="H75" s="197" t="s">
        <v>488</v>
      </c>
      <c r="I75" s="198">
        <v>0</v>
      </c>
      <c r="J75" s="197">
        <v>16</v>
      </c>
      <c r="K75" s="197" t="s">
        <v>488</v>
      </c>
      <c r="L75" s="197">
        <v>0</v>
      </c>
      <c r="M75" s="197">
        <v>344</v>
      </c>
      <c r="N75" s="197">
        <v>0</v>
      </c>
      <c r="O75" s="197">
        <v>0</v>
      </c>
      <c r="P75" s="60"/>
    </row>
    <row r="76" spans="1:16" ht="12.75" customHeight="1">
      <c r="A76" s="196" t="s">
        <v>179</v>
      </c>
      <c r="B76" s="107">
        <v>192</v>
      </c>
      <c r="C76" s="107">
        <v>206</v>
      </c>
      <c r="D76" s="197">
        <v>100</v>
      </c>
      <c r="E76" s="197">
        <v>56</v>
      </c>
      <c r="F76" s="197">
        <v>36</v>
      </c>
      <c r="G76" s="197">
        <v>0</v>
      </c>
      <c r="H76" s="197">
        <v>9</v>
      </c>
      <c r="I76" s="198">
        <v>5</v>
      </c>
      <c r="J76" s="197">
        <v>0</v>
      </c>
      <c r="K76" s="197">
        <v>0</v>
      </c>
      <c r="L76" s="197">
        <v>0</v>
      </c>
      <c r="M76" s="197">
        <v>0</v>
      </c>
      <c r="N76" s="197">
        <v>0</v>
      </c>
      <c r="O76" s="197">
        <v>0</v>
      </c>
      <c r="P76" s="60"/>
    </row>
    <row r="77" spans="1:16" ht="12.75" customHeight="1">
      <c r="A77" s="196" t="s">
        <v>458</v>
      </c>
      <c r="B77" s="107">
        <v>151</v>
      </c>
      <c r="C77" s="107">
        <v>179</v>
      </c>
      <c r="D77" s="197">
        <v>95</v>
      </c>
      <c r="E77" s="197">
        <v>32</v>
      </c>
      <c r="F77" s="197">
        <v>24</v>
      </c>
      <c r="G77" s="197">
        <v>0</v>
      </c>
      <c r="H77" s="197" t="s">
        <v>488</v>
      </c>
      <c r="I77" s="198">
        <v>0</v>
      </c>
      <c r="J77" s="199">
        <v>0</v>
      </c>
      <c r="K77" s="197">
        <v>0</v>
      </c>
      <c r="L77" s="197">
        <v>0</v>
      </c>
      <c r="M77" s="197">
        <v>0</v>
      </c>
      <c r="N77" s="197">
        <v>0</v>
      </c>
      <c r="O77" s="197">
        <v>26</v>
      </c>
      <c r="P77" s="60"/>
    </row>
    <row r="78" spans="1:16" ht="12.75" customHeight="1">
      <c r="A78" s="196" t="s">
        <v>180</v>
      </c>
      <c r="B78" s="107">
        <v>161</v>
      </c>
      <c r="C78" s="107">
        <v>161</v>
      </c>
      <c r="D78" s="197">
        <v>91</v>
      </c>
      <c r="E78" s="197">
        <v>25</v>
      </c>
      <c r="F78" s="197">
        <v>43</v>
      </c>
      <c r="G78" s="197">
        <v>0</v>
      </c>
      <c r="H78" s="197">
        <v>0</v>
      </c>
      <c r="I78" s="198">
        <v>0</v>
      </c>
      <c r="J78" s="197">
        <v>0</v>
      </c>
      <c r="K78" s="197" t="s">
        <v>488</v>
      </c>
      <c r="L78" s="197">
        <v>0</v>
      </c>
      <c r="M78" s="197">
        <v>0</v>
      </c>
      <c r="N78" s="197">
        <v>0</v>
      </c>
      <c r="O78" s="197">
        <v>0</v>
      </c>
      <c r="P78" s="60"/>
    </row>
    <row r="79" spans="1:16" ht="12.75" customHeight="1">
      <c r="A79" s="196" t="s">
        <v>181</v>
      </c>
      <c r="B79" s="107">
        <v>405</v>
      </c>
      <c r="C79" s="107">
        <v>412</v>
      </c>
      <c r="D79" s="197">
        <v>274</v>
      </c>
      <c r="E79" s="197">
        <v>78</v>
      </c>
      <c r="F79" s="197">
        <v>52</v>
      </c>
      <c r="G79" s="197">
        <v>0</v>
      </c>
      <c r="H79" s="197" t="s">
        <v>488</v>
      </c>
      <c r="I79" s="198">
        <v>0</v>
      </c>
      <c r="J79" s="197" t="s">
        <v>488</v>
      </c>
      <c r="K79" s="197">
        <v>0</v>
      </c>
      <c r="L79" s="197">
        <v>0</v>
      </c>
      <c r="M79" s="197">
        <v>4</v>
      </c>
      <c r="N79" s="197" t="s">
        <v>488</v>
      </c>
      <c r="O79" s="197">
        <v>0</v>
      </c>
      <c r="P79" s="60"/>
    </row>
    <row r="80" spans="1:16" ht="12.75" customHeight="1">
      <c r="A80" s="196" t="s">
        <v>182</v>
      </c>
      <c r="B80" s="107">
        <v>446</v>
      </c>
      <c r="C80" s="107">
        <v>450</v>
      </c>
      <c r="D80" s="197">
        <v>263</v>
      </c>
      <c r="E80" s="197">
        <v>75</v>
      </c>
      <c r="F80" s="197">
        <v>107</v>
      </c>
      <c r="G80" s="197">
        <v>0</v>
      </c>
      <c r="H80" s="197">
        <v>0</v>
      </c>
      <c r="I80" s="198">
        <v>0</v>
      </c>
      <c r="J80" s="197">
        <v>0</v>
      </c>
      <c r="K80" s="197" t="s">
        <v>488</v>
      </c>
      <c r="L80" s="197">
        <v>0</v>
      </c>
      <c r="M80" s="197">
        <v>0</v>
      </c>
      <c r="N80" s="197" t="s">
        <v>488</v>
      </c>
      <c r="O80" s="197">
        <v>4</v>
      </c>
      <c r="P80" s="60"/>
    </row>
    <row r="81" spans="1:15" ht="12.75" customHeight="1">
      <c r="A81" s="176" t="s">
        <v>183</v>
      </c>
      <c r="B81" s="177">
        <v>2903</v>
      </c>
      <c r="C81" s="177">
        <v>3816</v>
      </c>
      <c r="D81" s="202">
        <v>1969</v>
      </c>
      <c r="E81" s="202">
        <v>276</v>
      </c>
      <c r="F81" s="202">
        <v>329</v>
      </c>
      <c r="G81" s="202" t="s">
        <v>488</v>
      </c>
      <c r="H81" s="202" t="s">
        <v>488</v>
      </c>
      <c r="I81" s="203">
        <v>8</v>
      </c>
      <c r="J81" s="202">
        <v>192</v>
      </c>
      <c r="K81" s="202">
        <v>80</v>
      </c>
      <c r="L81" s="202">
        <v>57</v>
      </c>
      <c r="M81" s="202">
        <v>867</v>
      </c>
      <c r="N81" s="202">
        <v>28</v>
      </c>
      <c r="O81" s="202">
        <v>4</v>
      </c>
    </row>
    <row r="82" spans="1:15" ht="12.75" customHeight="1">
      <c r="A82" s="196" t="s">
        <v>184</v>
      </c>
      <c r="B82" s="107">
        <v>274</v>
      </c>
      <c r="C82" s="107">
        <v>278</v>
      </c>
      <c r="D82" s="197">
        <v>196</v>
      </c>
      <c r="E82" s="197">
        <v>50</v>
      </c>
      <c r="F82" s="197">
        <v>28</v>
      </c>
      <c r="G82" s="197" t="s">
        <v>488</v>
      </c>
      <c r="H82" s="197">
        <v>0</v>
      </c>
      <c r="I82" s="198">
        <v>0</v>
      </c>
      <c r="J82" s="197">
        <v>0</v>
      </c>
      <c r="K82" s="197">
        <v>0</v>
      </c>
      <c r="L82" s="197">
        <v>0</v>
      </c>
      <c r="M82" s="197">
        <v>0</v>
      </c>
      <c r="N82" s="197">
        <v>0</v>
      </c>
      <c r="O82" s="197" t="s">
        <v>488</v>
      </c>
    </row>
    <row r="83" spans="1:15" ht="12.75" customHeight="1">
      <c r="A83" s="196" t="s">
        <v>185</v>
      </c>
      <c r="B83" s="107">
        <v>145</v>
      </c>
      <c r="C83" s="107">
        <v>169</v>
      </c>
      <c r="D83" s="197">
        <v>105</v>
      </c>
      <c r="E83" s="197">
        <v>8</v>
      </c>
      <c r="F83" s="197">
        <v>16</v>
      </c>
      <c r="G83" s="197" t="s">
        <v>488</v>
      </c>
      <c r="H83" s="197" t="s">
        <v>488</v>
      </c>
      <c r="I83" s="198">
        <v>0</v>
      </c>
      <c r="J83" s="197">
        <v>12</v>
      </c>
      <c r="K83" s="197" t="s">
        <v>488</v>
      </c>
      <c r="L83" s="197" t="s">
        <v>488</v>
      </c>
      <c r="M83" s="197">
        <v>21</v>
      </c>
      <c r="N83" s="197" t="s">
        <v>488</v>
      </c>
      <c r="O83" s="197">
        <v>0</v>
      </c>
    </row>
    <row r="84" spans="1:15" ht="12.75" customHeight="1">
      <c r="A84" s="196" t="s">
        <v>186</v>
      </c>
      <c r="B84" s="107">
        <v>448</v>
      </c>
      <c r="C84" s="107">
        <v>448</v>
      </c>
      <c r="D84" s="197">
        <v>284</v>
      </c>
      <c r="E84" s="197">
        <v>54</v>
      </c>
      <c r="F84" s="197">
        <v>110</v>
      </c>
      <c r="G84" s="197">
        <v>0</v>
      </c>
      <c r="H84" s="197">
        <v>0</v>
      </c>
      <c r="I84" s="198">
        <v>0</v>
      </c>
      <c r="J84" s="197">
        <v>0</v>
      </c>
      <c r="K84" s="197">
        <v>0</v>
      </c>
      <c r="L84" s="197">
        <v>0</v>
      </c>
      <c r="M84" s="197">
        <v>0</v>
      </c>
      <c r="N84" s="197">
        <v>0</v>
      </c>
      <c r="O84" s="197">
        <v>0</v>
      </c>
    </row>
    <row r="85" spans="1:15" ht="12.75" customHeight="1">
      <c r="A85" s="196" t="s">
        <v>187</v>
      </c>
      <c r="B85" s="107">
        <v>225</v>
      </c>
      <c r="C85" s="107">
        <v>231</v>
      </c>
      <c r="D85" s="197">
        <v>131</v>
      </c>
      <c r="E85" s="197">
        <v>35</v>
      </c>
      <c r="F85" s="197">
        <v>19</v>
      </c>
      <c r="G85" s="197">
        <v>0</v>
      </c>
      <c r="H85" s="197">
        <v>0</v>
      </c>
      <c r="I85" s="198">
        <v>0</v>
      </c>
      <c r="J85" s="197">
        <v>0</v>
      </c>
      <c r="K85" s="197">
        <v>39</v>
      </c>
      <c r="L85" s="197" t="s">
        <v>488</v>
      </c>
      <c r="M85" s="197">
        <v>6</v>
      </c>
      <c r="N85" s="197">
        <v>0</v>
      </c>
      <c r="O85" s="197">
        <v>0</v>
      </c>
    </row>
    <row r="86" spans="1:15" ht="12.75" customHeight="1">
      <c r="A86" s="196" t="s">
        <v>188</v>
      </c>
      <c r="B86" s="107">
        <v>235</v>
      </c>
      <c r="C86" s="107">
        <v>458</v>
      </c>
      <c r="D86" s="197">
        <v>191</v>
      </c>
      <c r="E86" s="197">
        <v>11</v>
      </c>
      <c r="F86" s="197">
        <v>17</v>
      </c>
      <c r="G86" s="197">
        <v>0</v>
      </c>
      <c r="H86" s="197">
        <v>0</v>
      </c>
      <c r="I86" s="198">
        <v>0</v>
      </c>
      <c r="J86" s="197">
        <v>11</v>
      </c>
      <c r="K86" s="197">
        <v>4</v>
      </c>
      <c r="L86" s="197" t="s">
        <v>488</v>
      </c>
      <c r="M86" s="197">
        <v>222</v>
      </c>
      <c r="N86" s="197" t="s">
        <v>488</v>
      </c>
      <c r="O86" s="197">
        <v>0</v>
      </c>
    </row>
    <row r="87" spans="1:15" ht="12.75" customHeight="1">
      <c r="A87" s="196" t="s">
        <v>189</v>
      </c>
      <c r="B87" s="107">
        <v>156</v>
      </c>
      <c r="C87" s="107">
        <v>164</v>
      </c>
      <c r="D87" s="197" t="s">
        <v>488</v>
      </c>
      <c r="E87" s="197">
        <v>0</v>
      </c>
      <c r="F87" s="197" t="s">
        <v>488</v>
      </c>
      <c r="G87" s="197">
        <v>0</v>
      </c>
      <c r="H87" s="197" t="s">
        <v>488</v>
      </c>
      <c r="I87" s="198">
        <v>0</v>
      </c>
      <c r="J87" s="199">
        <v>96</v>
      </c>
      <c r="K87" s="197">
        <v>31</v>
      </c>
      <c r="L87" s="197">
        <v>25</v>
      </c>
      <c r="M87" s="197">
        <v>6</v>
      </c>
      <c r="N87" s="197">
        <v>0</v>
      </c>
      <c r="O87" s="197">
        <v>0</v>
      </c>
    </row>
    <row r="88" spans="1:15" ht="12.75" customHeight="1">
      <c r="A88" s="196" t="s">
        <v>190</v>
      </c>
      <c r="B88" s="107">
        <v>1172</v>
      </c>
      <c r="C88" s="107">
        <v>1819</v>
      </c>
      <c r="D88" s="197">
        <v>912</v>
      </c>
      <c r="E88" s="197">
        <v>59</v>
      </c>
      <c r="F88" s="197">
        <v>98</v>
      </c>
      <c r="G88" s="197" t="s">
        <v>488</v>
      </c>
      <c r="H88" s="197">
        <v>0</v>
      </c>
      <c r="I88" s="198">
        <v>8</v>
      </c>
      <c r="J88" s="197">
        <v>73</v>
      </c>
      <c r="K88" s="197" t="s">
        <v>488</v>
      </c>
      <c r="L88" s="197">
        <v>28</v>
      </c>
      <c r="M88" s="197">
        <v>612</v>
      </c>
      <c r="N88" s="197">
        <v>26</v>
      </c>
      <c r="O88" s="197">
        <v>0</v>
      </c>
    </row>
    <row r="89" spans="1:15" ht="12.75" customHeight="1">
      <c r="A89" s="196" t="s">
        <v>191</v>
      </c>
      <c r="B89" s="107">
        <v>248</v>
      </c>
      <c r="C89" s="107">
        <v>249</v>
      </c>
      <c r="D89" s="197">
        <v>149</v>
      </c>
      <c r="E89" s="197">
        <v>59</v>
      </c>
      <c r="F89" s="197">
        <v>38</v>
      </c>
      <c r="G89" s="197">
        <v>0</v>
      </c>
      <c r="H89" s="197">
        <v>0</v>
      </c>
      <c r="I89" s="198">
        <v>0</v>
      </c>
      <c r="J89" s="197">
        <v>0</v>
      </c>
      <c r="K89" s="197" t="s">
        <v>488</v>
      </c>
      <c r="L89" s="197">
        <v>0</v>
      </c>
      <c r="M89" s="197">
        <v>0</v>
      </c>
      <c r="N89" s="197">
        <v>0</v>
      </c>
      <c r="O89" s="197" t="s">
        <v>488</v>
      </c>
    </row>
    <row r="90" spans="1:15" ht="12.75" customHeight="1">
      <c r="A90" s="176" t="s">
        <v>192</v>
      </c>
      <c r="B90" s="177">
        <v>4547</v>
      </c>
      <c r="C90" s="177">
        <v>5717</v>
      </c>
      <c r="D90" s="202">
        <v>3024</v>
      </c>
      <c r="E90" s="202">
        <v>413</v>
      </c>
      <c r="F90" s="202">
        <v>779</v>
      </c>
      <c r="G90" s="202">
        <v>37</v>
      </c>
      <c r="H90" s="202">
        <v>12</v>
      </c>
      <c r="I90" s="203">
        <v>55</v>
      </c>
      <c r="J90" s="202">
        <v>212</v>
      </c>
      <c r="K90" s="202">
        <v>66</v>
      </c>
      <c r="L90" s="202">
        <v>53</v>
      </c>
      <c r="M90" s="202">
        <v>1045</v>
      </c>
      <c r="N90" s="202">
        <v>16</v>
      </c>
      <c r="O90" s="202">
        <v>5</v>
      </c>
    </row>
    <row r="91" spans="1:15" ht="12.75" customHeight="1">
      <c r="A91" s="196" t="s">
        <v>193</v>
      </c>
      <c r="B91" s="107">
        <v>217</v>
      </c>
      <c r="C91" s="107">
        <v>221</v>
      </c>
      <c r="D91" s="200">
        <v>157</v>
      </c>
      <c r="E91" s="197">
        <v>28</v>
      </c>
      <c r="F91" s="200">
        <v>32</v>
      </c>
      <c r="G91" s="200">
        <v>0</v>
      </c>
      <c r="H91" s="200" t="s">
        <v>488</v>
      </c>
      <c r="I91" s="198" t="s">
        <v>488</v>
      </c>
      <c r="J91" s="200">
        <v>0</v>
      </c>
      <c r="K91" s="199">
        <v>0</v>
      </c>
      <c r="L91" s="199">
        <v>0</v>
      </c>
      <c r="M91" s="199">
        <v>0</v>
      </c>
      <c r="N91" s="199">
        <v>0</v>
      </c>
      <c r="O91" s="199">
        <v>0</v>
      </c>
    </row>
    <row r="92" spans="1:15" ht="12.75" customHeight="1">
      <c r="A92" s="196" t="s">
        <v>194</v>
      </c>
      <c r="B92" s="107">
        <v>145</v>
      </c>
      <c r="C92" s="107">
        <v>166</v>
      </c>
      <c r="D92" s="197">
        <v>14</v>
      </c>
      <c r="E92" s="197" t="s">
        <v>488</v>
      </c>
      <c r="F92" s="197" t="s">
        <v>488</v>
      </c>
      <c r="G92" s="197" t="s">
        <v>488</v>
      </c>
      <c r="H92" s="197">
        <v>0</v>
      </c>
      <c r="I92" s="198">
        <v>0</v>
      </c>
      <c r="J92" s="197">
        <v>84</v>
      </c>
      <c r="K92" s="199">
        <v>23</v>
      </c>
      <c r="L92" s="199">
        <v>19</v>
      </c>
      <c r="M92" s="199">
        <v>20</v>
      </c>
      <c r="N92" s="199">
        <v>0</v>
      </c>
      <c r="O92" s="199">
        <v>0</v>
      </c>
    </row>
    <row r="93" spans="1:15" ht="12.75" customHeight="1">
      <c r="A93" s="196" t="s">
        <v>195</v>
      </c>
      <c r="B93" s="107">
        <v>321</v>
      </c>
      <c r="C93" s="107">
        <v>396</v>
      </c>
      <c r="D93" s="197">
        <v>244</v>
      </c>
      <c r="E93" s="197">
        <v>18</v>
      </c>
      <c r="F93" s="197">
        <v>25</v>
      </c>
      <c r="G93" s="197" t="s">
        <v>488</v>
      </c>
      <c r="H93" s="197" t="s">
        <v>488</v>
      </c>
      <c r="I93" s="198">
        <v>0</v>
      </c>
      <c r="J93" s="197">
        <v>12</v>
      </c>
      <c r="K93" s="197">
        <v>9</v>
      </c>
      <c r="L93" s="197">
        <v>13</v>
      </c>
      <c r="M93" s="197">
        <v>68</v>
      </c>
      <c r="N93" s="197" t="s">
        <v>488</v>
      </c>
      <c r="O93" s="197">
        <v>0</v>
      </c>
    </row>
    <row r="94" spans="1:15" ht="12.75" customHeight="1">
      <c r="A94" s="196" t="s">
        <v>459</v>
      </c>
      <c r="B94" s="107">
        <v>151</v>
      </c>
      <c r="C94" s="107">
        <v>181</v>
      </c>
      <c r="D94" s="197">
        <v>101</v>
      </c>
      <c r="E94" s="197">
        <v>34</v>
      </c>
      <c r="F94" s="197">
        <v>12</v>
      </c>
      <c r="G94" s="197">
        <v>0</v>
      </c>
      <c r="H94" s="197">
        <v>0</v>
      </c>
      <c r="I94" s="198">
        <v>25</v>
      </c>
      <c r="J94" s="197">
        <v>0</v>
      </c>
      <c r="K94" s="199" t="s">
        <v>488</v>
      </c>
      <c r="L94" s="199" t="s">
        <v>488</v>
      </c>
      <c r="M94" s="199" t="s">
        <v>488</v>
      </c>
      <c r="N94" s="199" t="s">
        <v>488</v>
      </c>
      <c r="O94" s="199">
        <v>0</v>
      </c>
    </row>
    <row r="95" spans="1:15" ht="12.75" customHeight="1">
      <c r="A95" s="196" t="s">
        <v>196</v>
      </c>
      <c r="B95" s="107">
        <v>1106</v>
      </c>
      <c r="C95" s="107">
        <v>1813</v>
      </c>
      <c r="D95" s="197">
        <v>879</v>
      </c>
      <c r="E95" s="197" t="s">
        <v>488</v>
      </c>
      <c r="F95" s="197">
        <v>117</v>
      </c>
      <c r="G95" s="197">
        <v>0</v>
      </c>
      <c r="H95" s="197">
        <v>0</v>
      </c>
      <c r="I95" s="198" t="s">
        <v>488</v>
      </c>
      <c r="J95" s="197">
        <v>95</v>
      </c>
      <c r="K95" s="197">
        <v>0</v>
      </c>
      <c r="L95" s="197">
        <v>14</v>
      </c>
      <c r="M95" s="197">
        <v>703</v>
      </c>
      <c r="N95" s="197" t="s">
        <v>488</v>
      </c>
      <c r="O95" s="197">
        <v>0</v>
      </c>
    </row>
    <row r="96" spans="1:15" ht="12.75" customHeight="1">
      <c r="A96" s="196" t="s">
        <v>197</v>
      </c>
      <c r="B96" s="107">
        <v>217</v>
      </c>
      <c r="C96" s="107">
        <v>217</v>
      </c>
      <c r="D96" s="197">
        <v>144</v>
      </c>
      <c r="E96" s="197">
        <v>42</v>
      </c>
      <c r="F96" s="197">
        <v>28</v>
      </c>
      <c r="G96" s="197">
        <v>0</v>
      </c>
      <c r="H96" s="197">
        <v>0</v>
      </c>
      <c r="I96" s="198">
        <v>0</v>
      </c>
      <c r="J96" s="197" t="s">
        <v>488</v>
      </c>
      <c r="K96" s="197" t="s">
        <v>488</v>
      </c>
      <c r="L96" s="197" t="s">
        <v>488</v>
      </c>
      <c r="M96" s="197">
        <v>0</v>
      </c>
      <c r="N96" s="197">
        <v>0</v>
      </c>
      <c r="O96" s="197">
        <v>0</v>
      </c>
    </row>
    <row r="97" spans="1:15" ht="12.75" customHeight="1">
      <c r="A97" s="196" t="s">
        <v>198</v>
      </c>
      <c r="B97" s="107">
        <v>251</v>
      </c>
      <c r="C97" s="107">
        <v>293</v>
      </c>
      <c r="D97" s="197">
        <v>163</v>
      </c>
      <c r="E97" s="197">
        <v>71</v>
      </c>
      <c r="F97" s="197">
        <v>15</v>
      </c>
      <c r="G97" s="197" t="s">
        <v>488</v>
      </c>
      <c r="H97" s="197" t="s">
        <v>488</v>
      </c>
      <c r="I97" s="198">
        <v>5</v>
      </c>
      <c r="J97" s="197">
        <v>0</v>
      </c>
      <c r="K97" s="199" t="s">
        <v>488</v>
      </c>
      <c r="L97" s="199">
        <v>0</v>
      </c>
      <c r="M97" s="199">
        <v>35</v>
      </c>
      <c r="N97" s="199">
        <v>0</v>
      </c>
      <c r="O97" s="199">
        <v>0</v>
      </c>
    </row>
    <row r="98" spans="1:15" ht="12.75" customHeight="1">
      <c r="A98" s="196" t="s">
        <v>199</v>
      </c>
      <c r="B98" s="107">
        <v>448</v>
      </c>
      <c r="C98" s="107">
        <v>525</v>
      </c>
      <c r="D98" s="197">
        <v>335</v>
      </c>
      <c r="E98" s="197">
        <v>61</v>
      </c>
      <c r="F98" s="197">
        <v>45</v>
      </c>
      <c r="G98" s="197" t="s">
        <v>488</v>
      </c>
      <c r="H98" s="197" t="s">
        <v>488</v>
      </c>
      <c r="I98" s="198" t="s">
        <v>488</v>
      </c>
      <c r="J98" s="197" t="s">
        <v>488</v>
      </c>
      <c r="K98" s="197">
        <v>4</v>
      </c>
      <c r="L98" s="197" t="s">
        <v>488</v>
      </c>
      <c r="M98" s="197">
        <v>62</v>
      </c>
      <c r="N98" s="197">
        <v>4</v>
      </c>
      <c r="O98" s="197">
        <v>4</v>
      </c>
    </row>
    <row r="99" spans="1:15" ht="12.75" customHeight="1">
      <c r="A99" s="196" t="s">
        <v>200</v>
      </c>
      <c r="B99" s="107">
        <v>507</v>
      </c>
      <c r="C99" s="107">
        <v>535</v>
      </c>
      <c r="D99" s="197">
        <v>369</v>
      </c>
      <c r="E99" s="197">
        <v>103</v>
      </c>
      <c r="F99" s="197">
        <v>35</v>
      </c>
      <c r="G99" s="197">
        <v>27</v>
      </c>
      <c r="H99" s="197" t="s">
        <v>488</v>
      </c>
      <c r="I99" s="198">
        <v>0</v>
      </c>
      <c r="J99" s="197">
        <v>0</v>
      </c>
      <c r="K99" s="199">
        <v>0</v>
      </c>
      <c r="L99" s="199">
        <v>0</v>
      </c>
      <c r="M99" s="199">
        <v>0</v>
      </c>
      <c r="N99" s="199">
        <v>0</v>
      </c>
      <c r="O99" s="199">
        <v>0</v>
      </c>
    </row>
    <row r="100" spans="1:15" ht="12.75" customHeight="1">
      <c r="A100" s="196" t="s">
        <v>474</v>
      </c>
      <c r="B100" s="107">
        <v>138</v>
      </c>
      <c r="C100" s="107">
        <v>159</v>
      </c>
      <c r="D100" s="197">
        <v>97</v>
      </c>
      <c r="E100" s="197">
        <v>16</v>
      </c>
      <c r="F100" s="197">
        <v>23</v>
      </c>
      <c r="G100" s="197" t="s">
        <v>488</v>
      </c>
      <c r="H100" s="197">
        <v>0</v>
      </c>
      <c r="I100" s="198">
        <v>13</v>
      </c>
      <c r="J100" s="197" t="s">
        <v>488</v>
      </c>
      <c r="K100" s="199" t="s">
        <v>488</v>
      </c>
      <c r="L100" s="199">
        <v>0</v>
      </c>
      <c r="M100" s="199" t="s">
        <v>488</v>
      </c>
      <c r="N100" s="199">
        <v>4</v>
      </c>
      <c r="O100" s="199" t="s">
        <v>488</v>
      </c>
    </row>
    <row r="101" spans="1:15" ht="12.75" customHeight="1">
      <c r="A101" s="196" t="s">
        <v>201</v>
      </c>
      <c r="B101" s="107">
        <v>333</v>
      </c>
      <c r="C101" s="107">
        <v>493</v>
      </c>
      <c r="D101" s="197">
        <v>233</v>
      </c>
      <c r="E101" s="197">
        <v>12</v>
      </c>
      <c r="F101" s="197">
        <v>45</v>
      </c>
      <c r="G101" s="197" t="s">
        <v>488</v>
      </c>
      <c r="H101" s="197">
        <v>0</v>
      </c>
      <c r="I101" s="198">
        <v>5</v>
      </c>
      <c r="J101" s="197">
        <v>17</v>
      </c>
      <c r="K101" s="197">
        <v>23</v>
      </c>
      <c r="L101" s="197" t="s">
        <v>488</v>
      </c>
      <c r="M101" s="197">
        <v>152</v>
      </c>
      <c r="N101" s="197">
        <v>0</v>
      </c>
      <c r="O101" s="197">
        <v>0</v>
      </c>
    </row>
    <row r="102" spans="1:15" ht="12.75" customHeight="1">
      <c r="A102" s="196" t="s">
        <v>202</v>
      </c>
      <c r="B102" s="107">
        <v>713</v>
      </c>
      <c r="C102" s="107">
        <v>718</v>
      </c>
      <c r="D102" s="197">
        <v>288</v>
      </c>
      <c r="E102" s="197">
        <v>24</v>
      </c>
      <c r="F102" s="197">
        <v>400</v>
      </c>
      <c r="G102" s="197">
        <v>0</v>
      </c>
      <c r="H102" s="197">
        <v>5</v>
      </c>
      <c r="I102" s="198">
        <v>0</v>
      </c>
      <c r="J102" s="197">
        <v>0</v>
      </c>
      <c r="K102" s="197">
        <v>0</v>
      </c>
      <c r="L102" s="197" t="s">
        <v>488</v>
      </c>
      <c r="M102" s="197">
        <v>0</v>
      </c>
      <c r="N102" s="197">
        <v>0</v>
      </c>
      <c r="O102" s="197">
        <v>0</v>
      </c>
    </row>
    <row r="103" spans="1:15" ht="12.75" customHeight="1">
      <c r="A103" s="176" t="s">
        <v>203</v>
      </c>
      <c r="B103" s="177">
        <v>966</v>
      </c>
      <c r="C103" s="177">
        <v>1027</v>
      </c>
      <c r="D103" s="202">
        <v>733</v>
      </c>
      <c r="E103" s="202">
        <v>125</v>
      </c>
      <c r="F103" s="202">
        <v>108</v>
      </c>
      <c r="G103" s="202">
        <v>0</v>
      </c>
      <c r="H103" s="202">
        <v>0</v>
      </c>
      <c r="I103" s="203">
        <v>61</v>
      </c>
      <c r="J103" s="202">
        <v>0</v>
      </c>
      <c r="K103" s="202">
        <v>0</v>
      </c>
      <c r="L103" s="202">
        <v>0</v>
      </c>
      <c r="M103" s="202">
        <v>0</v>
      </c>
      <c r="N103" s="202">
        <v>0</v>
      </c>
      <c r="O103" s="202">
        <v>0</v>
      </c>
    </row>
    <row r="104" spans="1:15" ht="12.75" customHeight="1">
      <c r="A104" s="196" t="s">
        <v>204</v>
      </c>
      <c r="B104" s="107">
        <v>966</v>
      </c>
      <c r="C104" s="107">
        <v>1027</v>
      </c>
      <c r="D104" s="197">
        <v>733</v>
      </c>
      <c r="E104" s="197">
        <v>125</v>
      </c>
      <c r="F104" s="197">
        <v>108</v>
      </c>
      <c r="G104" s="197">
        <v>0</v>
      </c>
      <c r="H104" s="197">
        <v>0</v>
      </c>
      <c r="I104" s="198">
        <v>61</v>
      </c>
      <c r="J104" s="199">
        <v>0</v>
      </c>
      <c r="K104" s="197">
        <v>0</v>
      </c>
      <c r="L104" s="197">
        <v>0</v>
      </c>
      <c r="M104" s="197">
        <v>0</v>
      </c>
      <c r="N104" s="197">
        <v>0</v>
      </c>
      <c r="O104" s="197">
        <v>0</v>
      </c>
    </row>
    <row r="105" spans="1:15" ht="12.75" customHeight="1">
      <c r="A105" s="176" t="s">
        <v>205</v>
      </c>
      <c r="B105" s="177">
        <v>2647</v>
      </c>
      <c r="C105" s="177">
        <v>2769</v>
      </c>
      <c r="D105" s="202">
        <v>1553</v>
      </c>
      <c r="E105" s="202">
        <v>589</v>
      </c>
      <c r="F105" s="202">
        <v>212</v>
      </c>
      <c r="G105" s="202">
        <v>46</v>
      </c>
      <c r="H105" s="202">
        <v>11</v>
      </c>
      <c r="I105" s="203">
        <v>41</v>
      </c>
      <c r="J105" s="202">
        <v>154</v>
      </c>
      <c r="K105" s="202">
        <v>96</v>
      </c>
      <c r="L105" s="202">
        <v>43</v>
      </c>
      <c r="M105" s="202">
        <v>11</v>
      </c>
      <c r="N105" s="202">
        <v>0</v>
      </c>
      <c r="O105" s="202">
        <v>13</v>
      </c>
    </row>
    <row r="106" spans="1:15" ht="12.75" customHeight="1">
      <c r="A106" s="196" t="s">
        <v>206</v>
      </c>
      <c r="B106" s="107">
        <v>552</v>
      </c>
      <c r="C106" s="107">
        <v>574</v>
      </c>
      <c r="D106" s="197">
        <v>373</v>
      </c>
      <c r="E106" s="197">
        <v>117</v>
      </c>
      <c r="F106" s="197">
        <v>46</v>
      </c>
      <c r="G106" s="197">
        <v>0</v>
      </c>
      <c r="H106" s="197">
        <v>0</v>
      </c>
      <c r="I106" s="198">
        <v>20</v>
      </c>
      <c r="J106" s="197">
        <v>0</v>
      </c>
      <c r="K106" s="197">
        <v>12</v>
      </c>
      <c r="L106" s="197">
        <v>4</v>
      </c>
      <c r="M106" s="197" t="s">
        <v>488</v>
      </c>
      <c r="N106" s="197">
        <v>0</v>
      </c>
      <c r="O106" s="197">
        <v>0</v>
      </c>
    </row>
    <row r="107" spans="1:15" ht="12.75" customHeight="1">
      <c r="A107" s="196" t="s">
        <v>207</v>
      </c>
      <c r="B107" s="107">
        <v>986</v>
      </c>
      <c r="C107" s="107">
        <v>998</v>
      </c>
      <c r="D107" s="197">
        <v>648</v>
      </c>
      <c r="E107" s="197">
        <v>230</v>
      </c>
      <c r="F107" s="197">
        <v>100</v>
      </c>
      <c r="G107" s="197">
        <v>5</v>
      </c>
      <c r="H107" s="197" t="s">
        <v>488</v>
      </c>
      <c r="I107" s="198" t="s">
        <v>488</v>
      </c>
      <c r="J107" s="197">
        <v>0</v>
      </c>
      <c r="K107" s="199" t="s">
        <v>488</v>
      </c>
      <c r="L107" s="199">
        <v>7</v>
      </c>
      <c r="M107" s="199" t="s">
        <v>488</v>
      </c>
      <c r="N107" s="199">
        <v>0</v>
      </c>
      <c r="O107" s="199">
        <v>0</v>
      </c>
    </row>
    <row r="108" spans="1:15" ht="12.75" customHeight="1">
      <c r="A108" s="196" t="s">
        <v>208</v>
      </c>
      <c r="B108" s="107">
        <v>295</v>
      </c>
      <c r="C108" s="107">
        <v>298</v>
      </c>
      <c r="D108" s="200">
        <v>17</v>
      </c>
      <c r="E108" s="197">
        <v>7</v>
      </c>
      <c r="F108" s="200">
        <v>6</v>
      </c>
      <c r="G108" s="200">
        <v>0</v>
      </c>
      <c r="H108" s="200">
        <v>0</v>
      </c>
      <c r="I108" s="201">
        <v>0</v>
      </c>
      <c r="J108" s="199">
        <v>154</v>
      </c>
      <c r="K108" s="200">
        <v>82</v>
      </c>
      <c r="L108" s="200">
        <v>29</v>
      </c>
      <c r="M108" s="200" t="s">
        <v>488</v>
      </c>
      <c r="N108" s="200">
        <v>0</v>
      </c>
      <c r="O108" s="200">
        <v>0</v>
      </c>
    </row>
    <row r="109" spans="1:15" ht="12.75" customHeight="1">
      <c r="A109" s="196" t="s">
        <v>209</v>
      </c>
      <c r="B109" s="107">
        <v>552</v>
      </c>
      <c r="C109" s="107">
        <v>571</v>
      </c>
      <c r="D109" s="197">
        <v>331</v>
      </c>
      <c r="E109" s="197">
        <v>182</v>
      </c>
      <c r="F109" s="197">
        <v>38</v>
      </c>
      <c r="G109" s="197">
        <v>0</v>
      </c>
      <c r="H109" s="197">
        <v>0</v>
      </c>
      <c r="I109" s="198" t="s">
        <v>488</v>
      </c>
      <c r="J109" s="199">
        <v>0</v>
      </c>
      <c r="K109" s="197" t="s">
        <v>488</v>
      </c>
      <c r="L109" s="197">
        <v>0</v>
      </c>
      <c r="M109" s="197" t="s">
        <v>488</v>
      </c>
      <c r="N109" s="197">
        <v>0</v>
      </c>
      <c r="O109" s="197">
        <v>13</v>
      </c>
    </row>
    <row r="110" spans="1:15" ht="12.75" customHeight="1">
      <c r="A110" s="196" t="s">
        <v>210</v>
      </c>
      <c r="B110" s="107">
        <v>262</v>
      </c>
      <c r="C110" s="107">
        <v>328</v>
      </c>
      <c r="D110" s="197">
        <v>184</v>
      </c>
      <c r="E110" s="197">
        <v>53</v>
      </c>
      <c r="F110" s="197">
        <v>22</v>
      </c>
      <c r="G110" s="197">
        <v>41</v>
      </c>
      <c r="H110" s="197">
        <v>10</v>
      </c>
      <c r="I110" s="198">
        <v>15</v>
      </c>
      <c r="J110" s="197">
        <v>0</v>
      </c>
      <c r="K110" s="199">
        <v>0</v>
      </c>
      <c r="L110" s="199" t="s">
        <v>488</v>
      </c>
      <c r="M110" s="199">
        <v>0</v>
      </c>
      <c r="N110" s="199">
        <v>0</v>
      </c>
      <c r="O110" s="199">
        <v>0</v>
      </c>
    </row>
    <row r="111" spans="1:15" ht="12.75" customHeight="1">
      <c r="A111" s="176" t="s">
        <v>211</v>
      </c>
      <c r="B111" s="177">
        <v>18462</v>
      </c>
      <c r="C111" s="177">
        <v>19928</v>
      </c>
      <c r="D111" s="202">
        <v>10031</v>
      </c>
      <c r="E111" s="202">
        <v>3728</v>
      </c>
      <c r="F111" s="202">
        <v>3249</v>
      </c>
      <c r="G111" s="202">
        <v>8</v>
      </c>
      <c r="H111" s="202">
        <v>39</v>
      </c>
      <c r="I111" s="203">
        <v>262</v>
      </c>
      <c r="J111" s="202">
        <v>870</v>
      </c>
      <c r="K111" s="202">
        <v>243</v>
      </c>
      <c r="L111" s="202">
        <v>342</v>
      </c>
      <c r="M111" s="202">
        <v>1109</v>
      </c>
      <c r="N111" s="202">
        <v>27</v>
      </c>
      <c r="O111" s="202">
        <v>21</v>
      </c>
    </row>
    <row r="112" spans="1:15" ht="12.75" customHeight="1">
      <c r="A112" s="196" t="s">
        <v>212</v>
      </c>
      <c r="B112" s="107">
        <v>175</v>
      </c>
      <c r="C112" s="107">
        <v>184</v>
      </c>
      <c r="D112" s="197">
        <v>0</v>
      </c>
      <c r="E112" s="197">
        <v>0</v>
      </c>
      <c r="F112" s="197">
        <v>0</v>
      </c>
      <c r="G112" s="197">
        <v>0</v>
      </c>
      <c r="H112" s="197">
        <v>0</v>
      </c>
      <c r="I112" s="198" t="s">
        <v>488</v>
      </c>
      <c r="J112" s="197">
        <v>116</v>
      </c>
      <c r="K112" s="197">
        <v>27</v>
      </c>
      <c r="L112" s="197">
        <v>32</v>
      </c>
      <c r="M112" s="197" t="s">
        <v>488</v>
      </c>
      <c r="N112" s="197">
        <v>4</v>
      </c>
      <c r="O112" s="197">
        <v>0</v>
      </c>
    </row>
    <row r="113" spans="1:15" ht="12.75" customHeight="1">
      <c r="A113" s="196" t="s">
        <v>213</v>
      </c>
      <c r="B113" s="107">
        <v>181</v>
      </c>
      <c r="C113" s="107">
        <v>181</v>
      </c>
      <c r="D113" s="197">
        <v>108</v>
      </c>
      <c r="E113" s="197">
        <v>21</v>
      </c>
      <c r="F113" s="197">
        <v>52</v>
      </c>
      <c r="G113" s="197">
        <v>0</v>
      </c>
      <c r="H113" s="197">
        <v>0</v>
      </c>
      <c r="I113" s="198">
        <v>0</v>
      </c>
      <c r="J113" s="197">
        <v>0</v>
      </c>
      <c r="K113" s="197">
        <v>0</v>
      </c>
      <c r="L113" s="197">
        <v>0</v>
      </c>
      <c r="M113" s="197">
        <v>0</v>
      </c>
      <c r="N113" s="197">
        <v>0</v>
      </c>
      <c r="O113" s="197">
        <v>0</v>
      </c>
    </row>
    <row r="114" spans="1:15" ht="12.75" customHeight="1">
      <c r="A114" s="196" t="s">
        <v>214</v>
      </c>
      <c r="B114" s="107">
        <v>218</v>
      </c>
      <c r="C114" s="107">
        <v>242</v>
      </c>
      <c r="D114" s="197">
        <v>136</v>
      </c>
      <c r="E114" s="197">
        <v>43</v>
      </c>
      <c r="F114" s="197">
        <v>37</v>
      </c>
      <c r="G114" s="197">
        <v>0</v>
      </c>
      <c r="H114" s="197">
        <v>0</v>
      </c>
      <c r="I114" s="198">
        <v>23</v>
      </c>
      <c r="J114" s="197">
        <v>0</v>
      </c>
      <c r="K114" s="197" t="s">
        <v>488</v>
      </c>
      <c r="L114" s="197" t="s">
        <v>488</v>
      </c>
      <c r="M114" s="197">
        <v>0</v>
      </c>
      <c r="N114" s="197">
        <v>0</v>
      </c>
      <c r="O114" s="197" t="s">
        <v>488</v>
      </c>
    </row>
    <row r="115" spans="1:15" ht="12.75" customHeight="1">
      <c r="A115" s="196" t="s">
        <v>215</v>
      </c>
      <c r="B115" s="107">
        <v>273</v>
      </c>
      <c r="C115" s="107">
        <v>274</v>
      </c>
      <c r="D115" s="197">
        <v>98</v>
      </c>
      <c r="E115" s="197">
        <v>61</v>
      </c>
      <c r="F115" s="197">
        <v>64</v>
      </c>
      <c r="G115" s="197">
        <v>0</v>
      </c>
      <c r="H115" s="197">
        <v>0</v>
      </c>
      <c r="I115" s="198" t="s">
        <v>488</v>
      </c>
      <c r="J115" s="199">
        <v>18</v>
      </c>
      <c r="K115" s="197">
        <v>16</v>
      </c>
      <c r="L115" s="197">
        <v>16</v>
      </c>
      <c r="M115" s="197">
        <v>0</v>
      </c>
      <c r="N115" s="197">
        <v>0</v>
      </c>
      <c r="O115" s="197">
        <v>0</v>
      </c>
    </row>
    <row r="116" spans="1:15" ht="12.75" customHeight="1">
      <c r="A116" s="196" t="s">
        <v>216</v>
      </c>
      <c r="B116" s="107">
        <v>346</v>
      </c>
      <c r="C116" s="107">
        <v>349</v>
      </c>
      <c r="D116" s="197">
        <v>217</v>
      </c>
      <c r="E116" s="197">
        <v>35</v>
      </c>
      <c r="F116" s="197">
        <v>78</v>
      </c>
      <c r="G116" s="197">
        <v>0</v>
      </c>
      <c r="H116" s="197">
        <v>0</v>
      </c>
      <c r="I116" s="198">
        <v>0</v>
      </c>
      <c r="J116" s="197">
        <v>9</v>
      </c>
      <c r="K116" s="197">
        <v>6</v>
      </c>
      <c r="L116" s="197" t="s">
        <v>488</v>
      </c>
      <c r="M116" s="197">
        <v>0</v>
      </c>
      <c r="N116" s="197" t="s">
        <v>488</v>
      </c>
      <c r="O116" s="197">
        <v>0</v>
      </c>
    </row>
    <row r="117" spans="1:15" ht="12.75" customHeight="1">
      <c r="A117" s="196" t="s">
        <v>217</v>
      </c>
      <c r="B117" s="107">
        <v>2041</v>
      </c>
      <c r="C117" s="107">
        <v>2053</v>
      </c>
      <c r="D117" s="197">
        <v>750</v>
      </c>
      <c r="E117" s="197">
        <v>321</v>
      </c>
      <c r="F117" s="197">
        <v>928</v>
      </c>
      <c r="G117" s="197" t="s">
        <v>488</v>
      </c>
      <c r="H117" s="197">
        <v>0</v>
      </c>
      <c r="I117" s="198">
        <v>4</v>
      </c>
      <c r="J117" s="197" t="s">
        <v>488</v>
      </c>
      <c r="K117" s="197">
        <v>16</v>
      </c>
      <c r="L117" s="197">
        <v>24</v>
      </c>
      <c r="M117" s="197" t="s">
        <v>488</v>
      </c>
      <c r="N117" s="197">
        <v>0</v>
      </c>
      <c r="O117" s="197">
        <v>4</v>
      </c>
    </row>
    <row r="118" spans="1:15" ht="12.75" customHeight="1">
      <c r="A118" s="196" t="s">
        <v>218</v>
      </c>
      <c r="B118" s="107">
        <v>812</v>
      </c>
      <c r="C118" s="107">
        <v>825</v>
      </c>
      <c r="D118" s="197">
        <v>513</v>
      </c>
      <c r="E118" s="197">
        <v>177</v>
      </c>
      <c r="F118" s="197">
        <v>119</v>
      </c>
      <c r="G118" s="197" t="s">
        <v>488</v>
      </c>
      <c r="H118" s="197">
        <v>6</v>
      </c>
      <c r="I118" s="198" t="s">
        <v>488</v>
      </c>
      <c r="J118" s="197">
        <v>0</v>
      </c>
      <c r="K118" s="197">
        <v>0</v>
      </c>
      <c r="L118" s="197" t="s">
        <v>488</v>
      </c>
      <c r="M118" s="197" t="s">
        <v>488</v>
      </c>
      <c r="N118" s="197" t="s">
        <v>488</v>
      </c>
      <c r="O118" s="197">
        <v>0</v>
      </c>
    </row>
    <row r="119" spans="1:15" ht="12.75" customHeight="1">
      <c r="A119" s="196" t="s">
        <v>219</v>
      </c>
      <c r="B119" s="107">
        <v>316</v>
      </c>
      <c r="C119" s="107">
        <v>356</v>
      </c>
      <c r="D119" s="197">
        <v>129</v>
      </c>
      <c r="E119" s="197">
        <v>40</v>
      </c>
      <c r="F119" s="197">
        <v>147</v>
      </c>
      <c r="G119" s="197">
        <v>0</v>
      </c>
      <c r="H119" s="197">
        <v>4</v>
      </c>
      <c r="I119" s="198">
        <v>35</v>
      </c>
      <c r="J119" s="197">
        <v>0</v>
      </c>
      <c r="K119" s="197">
        <v>0</v>
      </c>
      <c r="L119" s="197">
        <v>0</v>
      </c>
      <c r="M119" s="197">
        <v>0</v>
      </c>
      <c r="N119" s="197" t="s">
        <v>488</v>
      </c>
      <c r="O119" s="197">
        <v>0</v>
      </c>
    </row>
    <row r="120" spans="1:15" ht="12.75" customHeight="1">
      <c r="A120" s="196" t="s">
        <v>220</v>
      </c>
      <c r="B120" s="107">
        <v>251</v>
      </c>
      <c r="C120" s="107">
        <v>291</v>
      </c>
      <c r="D120" s="197">
        <v>174</v>
      </c>
      <c r="E120" s="197">
        <v>53</v>
      </c>
      <c r="F120" s="197">
        <v>23</v>
      </c>
      <c r="G120" s="197" t="s">
        <v>488</v>
      </c>
      <c r="H120" s="197">
        <v>0</v>
      </c>
      <c r="I120" s="198">
        <v>25</v>
      </c>
      <c r="J120" s="199">
        <v>0</v>
      </c>
      <c r="K120" s="197" t="s">
        <v>488</v>
      </c>
      <c r="L120" s="197">
        <v>0</v>
      </c>
      <c r="M120" s="197">
        <v>14</v>
      </c>
      <c r="N120" s="197">
        <v>0</v>
      </c>
      <c r="O120" s="197">
        <v>0</v>
      </c>
    </row>
    <row r="121" spans="1:15" ht="12.75" customHeight="1">
      <c r="A121" s="196" t="s">
        <v>221</v>
      </c>
      <c r="B121" s="107">
        <v>154</v>
      </c>
      <c r="C121" s="107">
        <v>377</v>
      </c>
      <c r="D121" s="200">
        <v>79</v>
      </c>
      <c r="E121" s="200">
        <v>7</v>
      </c>
      <c r="F121" s="197" t="s">
        <v>488</v>
      </c>
      <c r="G121" s="197">
        <v>0</v>
      </c>
      <c r="H121" s="200">
        <v>0</v>
      </c>
      <c r="I121" s="201" t="s">
        <v>488</v>
      </c>
      <c r="J121" s="200">
        <v>18</v>
      </c>
      <c r="K121" s="199" t="s">
        <v>488</v>
      </c>
      <c r="L121" s="199">
        <v>47</v>
      </c>
      <c r="M121" s="199">
        <v>222</v>
      </c>
      <c r="N121" s="199">
        <v>0</v>
      </c>
      <c r="O121" s="199">
        <v>0</v>
      </c>
    </row>
    <row r="122" spans="1:15" ht="12.75" customHeight="1">
      <c r="A122" s="196" t="s">
        <v>222</v>
      </c>
      <c r="B122" s="107">
        <v>263</v>
      </c>
      <c r="C122" s="107">
        <v>263</v>
      </c>
      <c r="D122" s="197">
        <v>172</v>
      </c>
      <c r="E122" s="197">
        <v>63</v>
      </c>
      <c r="F122" s="197">
        <v>26</v>
      </c>
      <c r="G122" s="197">
        <v>0</v>
      </c>
      <c r="H122" s="197">
        <v>0</v>
      </c>
      <c r="I122" s="198">
        <v>0</v>
      </c>
      <c r="J122" s="197">
        <v>0</v>
      </c>
      <c r="K122" s="197" t="s">
        <v>488</v>
      </c>
      <c r="L122" s="197" t="s">
        <v>488</v>
      </c>
      <c r="M122" s="197">
        <v>0</v>
      </c>
      <c r="N122" s="197">
        <v>0</v>
      </c>
      <c r="O122" s="197">
        <v>0</v>
      </c>
    </row>
    <row r="123" spans="1:15" ht="12.75" customHeight="1">
      <c r="A123" s="196" t="s">
        <v>223</v>
      </c>
      <c r="B123" s="107">
        <v>1267</v>
      </c>
      <c r="C123" s="107">
        <v>1268</v>
      </c>
      <c r="D123" s="197">
        <v>720</v>
      </c>
      <c r="E123" s="197">
        <v>266</v>
      </c>
      <c r="F123" s="197">
        <v>275</v>
      </c>
      <c r="G123" s="197" t="s">
        <v>488</v>
      </c>
      <c r="H123" s="197">
        <v>0</v>
      </c>
      <c r="I123" s="198">
        <v>0</v>
      </c>
      <c r="J123" s="197">
        <v>0</v>
      </c>
      <c r="K123" s="197">
        <v>6</v>
      </c>
      <c r="L123" s="197">
        <v>0</v>
      </c>
      <c r="M123" s="197">
        <v>0</v>
      </c>
      <c r="N123" s="197">
        <v>0</v>
      </c>
      <c r="O123" s="197">
        <v>0</v>
      </c>
    </row>
    <row r="124" spans="1:15" ht="12.75" customHeight="1">
      <c r="A124" s="196" t="s">
        <v>224</v>
      </c>
      <c r="B124" s="107">
        <v>308</v>
      </c>
      <c r="C124" s="107">
        <v>332</v>
      </c>
      <c r="D124" s="197">
        <v>164</v>
      </c>
      <c r="E124" s="197">
        <v>104</v>
      </c>
      <c r="F124" s="197">
        <v>37</v>
      </c>
      <c r="G124" s="197">
        <v>0</v>
      </c>
      <c r="H124" s="197" t="s">
        <v>488</v>
      </c>
      <c r="I124" s="198" t="s">
        <v>488</v>
      </c>
      <c r="J124" s="199">
        <v>0</v>
      </c>
      <c r="K124" s="197" t="s">
        <v>488</v>
      </c>
      <c r="L124" s="197" t="s">
        <v>488</v>
      </c>
      <c r="M124" s="197">
        <v>18</v>
      </c>
      <c r="N124" s="197">
        <v>0</v>
      </c>
      <c r="O124" s="197" t="s">
        <v>488</v>
      </c>
    </row>
    <row r="125" spans="1:15" ht="12.75" customHeight="1">
      <c r="A125" s="196" t="s">
        <v>225</v>
      </c>
      <c r="B125" s="107">
        <v>580</v>
      </c>
      <c r="C125" s="107">
        <v>1338</v>
      </c>
      <c r="D125" s="197">
        <v>0</v>
      </c>
      <c r="E125" s="197">
        <v>0</v>
      </c>
      <c r="F125" s="197">
        <v>0</v>
      </c>
      <c r="G125" s="197">
        <v>0</v>
      </c>
      <c r="H125" s="197">
        <v>0</v>
      </c>
      <c r="I125" s="198" t="s">
        <v>488</v>
      </c>
      <c r="J125" s="199">
        <v>462</v>
      </c>
      <c r="K125" s="197">
        <v>29</v>
      </c>
      <c r="L125" s="197">
        <v>89</v>
      </c>
      <c r="M125" s="197">
        <v>757</v>
      </c>
      <c r="N125" s="197">
        <v>0</v>
      </c>
      <c r="O125" s="197">
        <v>0</v>
      </c>
    </row>
    <row r="126" spans="1:15" ht="12.75" customHeight="1">
      <c r="A126" s="196" t="s">
        <v>226</v>
      </c>
      <c r="B126" s="107">
        <v>284</v>
      </c>
      <c r="C126" s="107">
        <v>287</v>
      </c>
      <c r="D126" s="197">
        <v>0</v>
      </c>
      <c r="E126" s="197">
        <v>0</v>
      </c>
      <c r="F126" s="197" t="s">
        <v>488</v>
      </c>
      <c r="G126" s="197">
        <v>0</v>
      </c>
      <c r="H126" s="197">
        <v>0</v>
      </c>
      <c r="I126" s="198" t="s">
        <v>488</v>
      </c>
      <c r="J126" s="197">
        <v>161</v>
      </c>
      <c r="K126" s="197">
        <v>42</v>
      </c>
      <c r="L126" s="197">
        <v>80</v>
      </c>
      <c r="M126" s="197" t="s">
        <v>488</v>
      </c>
      <c r="N126" s="197">
        <v>0</v>
      </c>
      <c r="O126" s="197">
        <v>0</v>
      </c>
    </row>
    <row r="127" spans="1:15" ht="12.75" customHeight="1">
      <c r="A127" s="196" t="s">
        <v>227</v>
      </c>
      <c r="B127" s="107">
        <v>1361</v>
      </c>
      <c r="C127" s="107">
        <v>1453</v>
      </c>
      <c r="D127" s="197">
        <v>998</v>
      </c>
      <c r="E127" s="197">
        <v>243</v>
      </c>
      <c r="F127" s="197">
        <v>107</v>
      </c>
      <c r="G127" s="197">
        <v>0</v>
      </c>
      <c r="H127" s="197" t="s">
        <v>488</v>
      </c>
      <c r="I127" s="198">
        <v>89</v>
      </c>
      <c r="J127" s="197" t="s">
        <v>488</v>
      </c>
      <c r="K127" s="197">
        <v>4</v>
      </c>
      <c r="L127" s="197">
        <v>7</v>
      </c>
      <c r="M127" s="197">
        <v>0</v>
      </c>
      <c r="N127" s="197">
        <v>0</v>
      </c>
      <c r="O127" s="197">
        <v>0</v>
      </c>
    </row>
    <row r="128" spans="1:15" ht="12.75" customHeight="1">
      <c r="A128" s="196" t="s">
        <v>228</v>
      </c>
      <c r="B128" s="107">
        <v>4653</v>
      </c>
      <c r="C128" s="107">
        <v>4725</v>
      </c>
      <c r="D128" s="197">
        <v>2848</v>
      </c>
      <c r="E128" s="197">
        <v>1339</v>
      </c>
      <c r="F128" s="197">
        <v>459</v>
      </c>
      <c r="G128" s="197">
        <v>0</v>
      </c>
      <c r="H128" s="197">
        <v>5</v>
      </c>
      <c r="I128" s="198" t="s">
        <v>488</v>
      </c>
      <c r="J128" s="197">
        <v>0</v>
      </c>
      <c r="K128" s="197">
        <v>5</v>
      </c>
      <c r="L128" s="197" t="s">
        <v>488</v>
      </c>
      <c r="M128" s="197">
        <v>65</v>
      </c>
      <c r="N128" s="197">
        <v>0</v>
      </c>
      <c r="O128" s="197">
        <v>0</v>
      </c>
    </row>
    <row r="129" spans="1:15" ht="12.75" customHeight="1">
      <c r="A129" s="196" t="s">
        <v>229</v>
      </c>
      <c r="B129" s="107">
        <v>237</v>
      </c>
      <c r="C129" s="107">
        <v>237</v>
      </c>
      <c r="D129" s="197">
        <v>129</v>
      </c>
      <c r="E129" s="197">
        <v>62</v>
      </c>
      <c r="F129" s="197">
        <v>42</v>
      </c>
      <c r="G129" s="197">
        <v>0</v>
      </c>
      <c r="H129" s="197">
        <v>0</v>
      </c>
      <c r="I129" s="198">
        <v>0</v>
      </c>
      <c r="J129" s="197" t="s">
        <v>488</v>
      </c>
      <c r="K129" s="197">
        <v>0</v>
      </c>
      <c r="L129" s="197" t="s">
        <v>488</v>
      </c>
      <c r="M129" s="197">
        <v>0</v>
      </c>
      <c r="N129" s="197">
        <v>0</v>
      </c>
      <c r="O129" s="197">
        <v>0</v>
      </c>
    </row>
    <row r="130" spans="1:15" ht="12.75" customHeight="1">
      <c r="A130" s="196" t="s">
        <v>230</v>
      </c>
      <c r="B130" s="107">
        <v>125</v>
      </c>
      <c r="C130" s="107">
        <v>204</v>
      </c>
      <c r="D130" s="197">
        <v>8</v>
      </c>
      <c r="E130" s="197">
        <v>4</v>
      </c>
      <c r="F130" s="197" t="s">
        <v>488</v>
      </c>
      <c r="G130" s="197">
        <v>0</v>
      </c>
      <c r="H130" s="197">
        <v>0</v>
      </c>
      <c r="I130" s="198">
        <v>41</v>
      </c>
      <c r="J130" s="197">
        <v>77</v>
      </c>
      <c r="K130" s="197">
        <v>17</v>
      </c>
      <c r="L130" s="197">
        <v>17</v>
      </c>
      <c r="M130" s="197">
        <v>24</v>
      </c>
      <c r="N130" s="197" t="s">
        <v>488</v>
      </c>
      <c r="O130" s="197">
        <v>13</v>
      </c>
    </row>
    <row r="131" spans="1:15" ht="12.75" customHeight="1">
      <c r="A131" s="196" t="s">
        <v>231</v>
      </c>
      <c r="B131" s="107">
        <v>351</v>
      </c>
      <c r="C131" s="107">
        <v>359</v>
      </c>
      <c r="D131" s="197">
        <v>243</v>
      </c>
      <c r="E131" s="197">
        <v>8</v>
      </c>
      <c r="F131" s="197">
        <v>98</v>
      </c>
      <c r="G131" s="197">
        <v>0</v>
      </c>
      <c r="H131" s="197">
        <v>8</v>
      </c>
      <c r="I131" s="198">
        <v>0</v>
      </c>
      <c r="J131" s="197" t="s">
        <v>488</v>
      </c>
      <c r="K131" s="197">
        <v>0</v>
      </c>
      <c r="L131" s="197">
        <v>0</v>
      </c>
      <c r="M131" s="197">
        <v>0</v>
      </c>
      <c r="N131" s="197">
        <v>0</v>
      </c>
      <c r="O131" s="197">
        <v>0</v>
      </c>
    </row>
    <row r="132" spans="1:15" ht="12.75" customHeight="1">
      <c r="A132" s="196" t="s">
        <v>232</v>
      </c>
      <c r="B132" s="107">
        <v>247</v>
      </c>
      <c r="C132" s="107">
        <v>248</v>
      </c>
      <c r="D132" s="200">
        <v>180</v>
      </c>
      <c r="E132" s="200">
        <v>40</v>
      </c>
      <c r="F132" s="200">
        <v>27</v>
      </c>
      <c r="G132" s="200">
        <v>0</v>
      </c>
      <c r="H132" s="200">
        <v>0</v>
      </c>
      <c r="I132" s="201" t="s">
        <v>488</v>
      </c>
      <c r="J132" s="200">
        <v>0</v>
      </c>
      <c r="K132" s="200">
        <v>0</v>
      </c>
      <c r="L132" s="200">
        <v>0</v>
      </c>
      <c r="M132" s="200">
        <v>0</v>
      </c>
      <c r="N132" s="200">
        <v>0</v>
      </c>
      <c r="O132" s="200">
        <v>0</v>
      </c>
    </row>
    <row r="133" spans="1:15" ht="12.75" customHeight="1">
      <c r="A133" s="196" t="s">
        <v>233</v>
      </c>
      <c r="B133" s="107">
        <v>257</v>
      </c>
      <c r="C133" s="107">
        <v>257</v>
      </c>
      <c r="D133" s="197">
        <v>174</v>
      </c>
      <c r="E133" s="197">
        <v>45</v>
      </c>
      <c r="F133" s="197">
        <v>37</v>
      </c>
      <c r="G133" s="197">
        <v>0</v>
      </c>
      <c r="H133" s="197">
        <v>0</v>
      </c>
      <c r="I133" s="198">
        <v>0</v>
      </c>
      <c r="J133" s="197">
        <v>0</v>
      </c>
      <c r="K133" s="197">
        <v>0</v>
      </c>
      <c r="L133" s="197" t="s">
        <v>488</v>
      </c>
      <c r="M133" s="197">
        <v>0</v>
      </c>
      <c r="N133" s="197">
        <v>0</v>
      </c>
      <c r="O133" s="197">
        <v>0</v>
      </c>
    </row>
    <row r="134" spans="1:15" ht="12.75" customHeight="1">
      <c r="A134" s="196" t="s">
        <v>234</v>
      </c>
      <c r="B134" s="107">
        <v>266</v>
      </c>
      <c r="C134" s="107">
        <v>266</v>
      </c>
      <c r="D134" s="197">
        <v>143</v>
      </c>
      <c r="E134" s="197">
        <v>48</v>
      </c>
      <c r="F134" s="197">
        <v>74</v>
      </c>
      <c r="G134" s="197">
        <v>0</v>
      </c>
      <c r="H134" s="197">
        <v>0</v>
      </c>
      <c r="I134" s="198">
        <v>0</v>
      </c>
      <c r="J134" s="197">
        <v>0</v>
      </c>
      <c r="K134" s="197">
        <v>0</v>
      </c>
      <c r="L134" s="197" t="s">
        <v>488</v>
      </c>
      <c r="M134" s="197">
        <v>0</v>
      </c>
      <c r="N134" s="197">
        <v>0</v>
      </c>
      <c r="O134" s="197">
        <v>0</v>
      </c>
    </row>
    <row r="135" spans="1:15" ht="12.75" customHeight="1">
      <c r="A135" s="196" t="s">
        <v>235</v>
      </c>
      <c r="B135" s="107">
        <v>151</v>
      </c>
      <c r="C135" s="107">
        <v>161</v>
      </c>
      <c r="D135" s="197">
        <v>81</v>
      </c>
      <c r="E135" s="197">
        <v>37</v>
      </c>
      <c r="F135" s="197">
        <v>31</v>
      </c>
      <c r="G135" s="197">
        <v>0</v>
      </c>
      <c r="H135" s="197">
        <v>0</v>
      </c>
      <c r="I135" s="198">
        <v>10</v>
      </c>
      <c r="J135" s="197">
        <v>0</v>
      </c>
      <c r="K135" s="197" t="s">
        <v>488</v>
      </c>
      <c r="L135" s="197">
        <v>0</v>
      </c>
      <c r="M135" s="197">
        <v>0</v>
      </c>
      <c r="N135" s="197">
        <v>0</v>
      </c>
      <c r="O135" s="197">
        <v>0</v>
      </c>
    </row>
    <row r="136" spans="1:15" ht="12.75" customHeight="1">
      <c r="A136" s="196" t="s">
        <v>236</v>
      </c>
      <c r="B136" s="107">
        <v>231</v>
      </c>
      <c r="C136" s="107">
        <v>236</v>
      </c>
      <c r="D136" s="197">
        <v>140</v>
      </c>
      <c r="E136" s="197">
        <v>51</v>
      </c>
      <c r="F136" s="197">
        <v>40</v>
      </c>
      <c r="G136" s="197">
        <v>0</v>
      </c>
      <c r="H136" s="197" t="s">
        <v>488</v>
      </c>
      <c r="I136" s="198" t="s">
        <v>488</v>
      </c>
      <c r="J136" s="197">
        <v>0</v>
      </c>
      <c r="K136" s="199">
        <v>0</v>
      </c>
      <c r="L136" s="199">
        <v>0</v>
      </c>
      <c r="M136" s="199">
        <v>0</v>
      </c>
      <c r="N136" s="199">
        <v>0</v>
      </c>
      <c r="O136" s="199">
        <v>0</v>
      </c>
    </row>
    <row r="137" spans="1:15" ht="12.75" customHeight="1">
      <c r="A137" s="196" t="s">
        <v>237</v>
      </c>
      <c r="B137" s="107">
        <v>188</v>
      </c>
      <c r="C137" s="107">
        <v>188</v>
      </c>
      <c r="D137" s="197">
        <v>109</v>
      </c>
      <c r="E137" s="197">
        <v>37</v>
      </c>
      <c r="F137" s="197">
        <v>38</v>
      </c>
      <c r="G137" s="197">
        <v>0</v>
      </c>
      <c r="H137" s="197">
        <v>0</v>
      </c>
      <c r="I137" s="198">
        <v>0</v>
      </c>
      <c r="J137" s="197">
        <v>0</v>
      </c>
      <c r="K137" s="197">
        <v>4</v>
      </c>
      <c r="L137" s="197">
        <v>0</v>
      </c>
      <c r="M137" s="197">
        <v>0</v>
      </c>
      <c r="N137" s="197">
        <v>0</v>
      </c>
      <c r="O137" s="197">
        <v>0</v>
      </c>
    </row>
    <row r="138" spans="1:15" ht="12.75" customHeight="1">
      <c r="A138" s="196" t="s">
        <v>238</v>
      </c>
      <c r="B138" s="107">
        <v>615</v>
      </c>
      <c r="C138" s="107">
        <v>627</v>
      </c>
      <c r="D138" s="197">
        <v>350</v>
      </c>
      <c r="E138" s="197">
        <v>121</v>
      </c>
      <c r="F138" s="197">
        <v>129</v>
      </c>
      <c r="G138" s="197">
        <v>0</v>
      </c>
      <c r="H138" s="197">
        <v>8</v>
      </c>
      <c r="I138" s="198" t="s">
        <v>488</v>
      </c>
      <c r="J138" s="197" t="s">
        <v>488</v>
      </c>
      <c r="K138" s="197">
        <v>9</v>
      </c>
      <c r="L138" s="197">
        <v>5</v>
      </c>
      <c r="M138" s="197">
        <v>0</v>
      </c>
      <c r="N138" s="197" t="s">
        <v>488</v>
      </c>
      <c r="O138" s="197">
        <v>0</v>
      </c>
    </row>
    <row r="139" spans="1:15" ht="12.75" customHeight="1">
      <c r="A139" s="196" t="s">
        <v>239</v>
      </c>
      <c r="B139" s="107">
        <v>498</v>
      </c>
      <c r="C139" s="107">
        <v>514</v>
      </c>
      <c r="D139" s="197">
        <v>248</v>
      </c>
      <c r="E139" s="197">
        <v>90</v>
      </c>
      <c r="F139" s="197">
        <v>108</v>
      </c>
      <c r="G139" s="197">
        <v>0</v>
      </c>
      <c r="H139" s="197" t="s">
        <v>488</v>
      </c>
      <c r="I139" s="198">
        <v>0</v>
      </c>
      <c r="J139" s="197" t="s">
        <v>488</v>
      </c>
      <c r="K139" s="197">
        <v>51</v>
      </c>
      <c r="L139" s="197">
        <v>0</v>
      </c>
      <c r="M139" s="197">
        <v>0</v>
      </c>
      <c r="N139" s="197">
        <v>15</v>
      </c>
      <c r="O139" s="197">
        <v>0</v>
      </c>
    </row>
    <row r="140" spans="1:15" ht="12.75" customHeight="1">
      <c r="A140" s="196" t="s">
        <v>240</v>
      </c>
      <c r="B140" s="107">
        <v>602</v>
      </c>
      <c r="C140" s="107">
        <v>606</v>
      </c>
      <c r="D140" s="197">
        <v>362</v>
      </c>
      <c r="E140" s="197">
        <v>178</v>
      </c>
      <c r="F140" s="197">
        <v>61</v>
      </c>
      <c r="G140" s="197" t="s">
        <v>488</v>
      </c>
      <c r="H140" s="197">
        <v>0</v>
      </c>
      <c r="I140" s="198">
        <v>0</v>
      </c>
      <c r="J140" s="197">
        <v>0</v>
      </c>
      <c r="K140" s="199" t="s">
        <v>488</v>
      </c>
      <c r="L140" s="199">
        <v>0</v>
      </c>
      <c r="M140" s="199" t="s">
        <v>488</v>
      </c>
      <c r="N140" s="199">
        <v>0</v>
      </c>
      <c r="O140" s="199" t="s">
        <v>488</v>
      </c>
    </row>
    <row r="141" spans="1:15" ht="12.75" customHeight="1">
      <c r="A141" s="196" t="s">
        <v>241</v>
      </c>
      <c r="B141" s="107">
        <v>153</v>
      </c>
      <c r="C141" s="107">
        <v>154</v>
      </c>
      <c r="D141" s="197">
        <v>103</v>
      </c>
      <c r="E141" s="197">
        <v>17</v>
      </c>
      <c r="F141" s="197">
        <v>33</v>
      </c>
      <c r="G141" s="197">
        <v>0</v>
      </c>
      <c r="H141" s="197">
        <v>0</v>
      </c>
      <c r="I141" s="198" t="s">
        <v>488</v>
      </c>
      <c r="J141" s="199">
        <v>0</v>
      </c>
      <c r="K141" s="197">
        <v>0</v>
      </c>
      <c r="L141" s="197">
        <v>0</v>
      </c>
      <c r="M141" s="197">
        <v>0</v>
      </c>
      <c r="N141" s="197">
        <v>0</v>
      </c>
      <c r="O141" s="197">
        <v>0</v>
      </c>
    </row>
    <row r="142" spans="1:15" ht="12.75" customHeight="1">
      <c r="A142" s="196" t="s">
        <v>242</v>
      </c>
      <c r="B142" s="107">
        <v>633</v>
      </c>
      <c r="C142" s="107">
        <v>648</v>
      </c>
      <c r="D142" s="197">
        <v>378</v>
      </c>
      <c r="E142" s="197">
        <v>171</v>
      </c>
      <c r="F142" s="197">
        <v>72</v>
      </c>
      <c r="G142" s="197">
        <v>0</v>
      </c>
      <c r="H142" s="197">
        <v>0</v>
      </c>
      <c r="I142" s="198">
        <v>14</v>
      </c>
      <c r="J142" s="197">
        <v>0</v>
      </c>
      <c r="K142" s="197" t="s">
        <v>488</v>
      </c>
      <c r="L142" s="197">
        <v>9</v>
      </c>
      <c r="M142" s="197" t="s">
        <v>488</v>
      </c>
      <c r="N142" s="197">
        <v>0</v>
      </c>
      <c r="O142" s="197">
        <v>0</v>
      </c>
    </row>
    <row r="143" spans="1:15" ht="12.75" customHeight="1">
      <c r="A143" s="196" t="s">
        <v>243</v>
      </c>
      <c r="B143" s="107">
        <v>191</v>
      </c>
      <c r="C143" s="107">
        <v>191</v>
      </c>
      <c r="D143" s="197">
        <v>122</v>
      </c>
      <c r="E143" s="197">
        <v>25</v>
      </c>
      <c r="F143" s="197">
        <v>44</v>
      </c>
      <c r="G143" s="197">
        <v>0</v>
      </c>
      <c r="H143" s="197">
        <v>0</v>
      </c>
      <c r="I143" s="198">
        <v>0</v>
      </c>
      <c r="J143" s="197">
        <v>0</v>
      </c>
      <c r="K143" s="197">
        <v>0</v>
      </c>
      <c r="L143" s="197">
        <v>0</v>
      </c>
      <c r="M143" s="197">
        <v>0</v>
      </c>
      <c r="N143" s="197">
        <v>0</v>
      </c>
      <c r="O143" s="197">
        <v>0</v>
      </c>
    </row>
    <row r="144" spans="1:15" ht="12.75" customHeight="1">
      <c r="A144" s="196" t="s">
        <v>244</v>
      </c>
      <c r="B144" s="107">
        <v>237</v>
      </c>
      <c r="C144" s="107">
        <v>237</v>
      </c>
      <c r="D144" s="197">
        <v>156</v>
      </c>
      <c r="E144" s="197">
        <v>21</v>
      </c>
      <c r="F144" s="197">
        <v>59</v>
      </c>
      <c r="G144" s="197">
        <v>0</v>
      </c>
      <c r="H144" s="197">
        <v>0</v>
      </c>
      <c r="I144" s="198">
        <v>0</v>
      </c>
      <c r="J144" s="197">
        <v>0</v>
      </c>
      <c r="K144" s="197">
        <v>0</v>
      </c>
      <c r="L144" s="197" t="s">
        <v>488</v>
      </c>
      <c r="M144" s="197">
        <v>0</v>
      </c>
      <c r="N144" s="197">
        <v>0</v>
      </c>
      <c r="O144" s="197">
        <v>0</v>
      </c>
    </row>
    <row r="145" spans="1:15" ht="12.75" customHeight="1">
      <c r="A145" s="204" t="s">
        <v>245</v>
      </c>
      <c r="B145" s="283">
        <v>5182</v>
      </c>
      <c r="C145" s="283">
        <v>6647</v>
      </c>
      <c r="D145" s="202">
        <v>3581</v>
      </c>
      <c r="E145" s="202">
        <v>907</v>
      </c>
      <c r="F145" s="202">
        <v>616</v>
      </c>
      <c r="G145" s="202">
        <v>191</v>
      </c>
      <c r="H145" s="202">
        <v>4</v>
      </c>
      <c r="I145" s="203">
        <v>17</v>
      </c>
      <c r="J145" s="202">
        <v>31</v>
      </c>
      <c r="K145" s="202">
        <v>44</v>
      </c>
      <c r="L145" s="202" t="s">
        <v>488</v>
      </c>
      <c r="M145" s="202">
        <v>1250</v>
      </c>
      <c r="N145" s="202" t="s">
        <v>488</v>
      </c>
      <c r="O145" s="202" t="s">
        <v>488</v>
      </c>
    </row>
    <row r="146" spans="1:15" ht="12.75" customHeight="1">
      <c r="A146" s="196" t="s">
        <v>246</v>
      </c>
      <c r="B146" s="107">
        <v>759</v>
      </c>
      <c r="C146" s="107">
        <v>1308</v>
      </c>
      <c r="D146" s="197">
        <v>627</v>
      </c>
      <c r="E146" s="197">
        <v>54</v>
      </c>
      <c r="F146" s="197">
        <v>68</v>
      </c>
      <c r="G146" s="197">
        <v>8</v>
      </c>
      <c r="H146" s="197">
        <v>4</v>
      </c>
      <c r="I146" s="198">
        <v>0</v>
      </c>
      <c r="J146" s="197">
        <v>7</v>
      </c>
      <c r="K146" s="199" t="s">
        <v>488</v>
      </c>
      <c r="L146" s="199">
        <v>0</v>
      </c>
      <c r="M146" s="199">
        <v>537</v>
      </c>
      <c r="N146" s="199">
        <v>0</v>
      </c>
      <c r="O146" s="199">
        <v>0</v>
      </c>
    </row>
    <row r="147" spans="1:15" ht="12.75" customHeight="1">
      <c r="A147" s="196" t="s">
        <v>247</v>
      </c>
      <c r="B147" s="107">
        <v>1755</v>
      </c>
      <c r="C147" s="107">
        <v>1757</v>
      </c>
      <c r="D147" s="197">
        <v>1110</v>
      </c>
      <c r="E147" s="197">
        <v>392</v>
      </c>
      <c r="F147" s="197">
        <v>252</v>
      </c>
      <c r="G147" s="197">
        <v>0</v>
      </c>
      <c r="H147" s="197">
        <v>0</v>
      </c>
      <c r="I147" s="198" t="s">
        <v>488</v>
      </c>
      <c r="J147" s="197">
        <v>0</v>
      </c>
      <c r="K147" s="197">
        <v>0</v>
      </c>
      <c r="L147" s="197" t="s">
        <v>488</v>
      </c>
      <c r="M147" s="197">
        <v>0</v>
      </c>
      <c r="N147" s="197">
        <v>0</v>
      </c>
      <c r="O147" s="197">
        <v>0</v>
      </c>
    </row>
    <row r="148" spans="1:15" ht="12.75" customHeight="1">
      <c r="A148" s="196" t="s">
        <v>248</v>
      </c>
      <c r="B148" s="107">
        <v>176</v>
      </c>
      <c r="C148" s="107">
        <v>368</v>
      </c>
      <c r="D148" s="200">
        <v>176</v>
      </c>
      <c r="E148" s="200">
        <v>0</v>
      </c>
      <c r="F148" s="197">
        <v>0</v>
      </c>
      <c r="G148" s="200">
        <v>180</v>
      </c>
      <c r="H148" s="200">
        <v>0</v>
      </c>
      <c r="I148" s="201">
        <v>12</v>
      </c>
      <c r="J148" s="200">
        <v>0</v>
      </c>
      <c r="K148" s="200">
        <v>0</v>
      </c>
      <c r="L148" s="200">
        <v>0</v>
      </c>
      <c r="M148" s="200">
        <v>0</v>
      </c>
      <c r="N148" s="200">
        <v>0</v>
      </c>
      <c r="O148" s="200">
        <v>0</v>
      </c>
    </row>
    <row r="149" spans="1:15" ht="12.75" customHeight="1">
      <c r="A149" s="196" t="s">
        <v>249</v>
      </c>
      <c r="B149" s="107">
        <v>1038</v>
      </c>
      <c r="C149" s="107">
        <v>1734</v>
      </c>
      <c r="D149" s="197">
        <v>789</v>
      </c>
      <c r="E149" s="197">
        <v>84</v>
      </c>
      <c r="F149" s="197">
        <v>154</v>
      </c>
      <c r="G149" s="197">
        <v>0</v>
      </c>
      <c r="H149" s="197">
        <v>0</v>
      </c>
      <c r="I149" s="198" t="s">
        <v>488</v>
      </c>
      <c r="J149" s="197">
        <v>5</v>
      </c>
      <c r="K149" s="197">
        <v>6</v>
      </c>
      <c r="L149" s="197">
        <v>0</v>
      </c>
      <c r="M149" s="197">
        <v>694</v>
      </c>
      <c r="N149" s="197">
        <v>0</v>
      </c>
      <c r="O149" s="197">
        <v>0</v>
      </c>
    </row>
    <row r="150" spans="1:15" ht="12.75" customHeight="1">
      <c r="A150" s="196" t="s">
        <v>250</v>
      </c>
      <c r="B150" s="107">
        <v>374</v>
      </c>
      <c r="C150" s="107">
        <v>399</v>
      </c>
      <c r="D150" s="197">
        <v>260</v>
      </c>
      <c r="E150" s="197">
        <v>38</v>
      </c>
      <c r="F150" s="197">
        <v>55</v>
      </c>
      <c r="G150" s="197" t="s">
        <v>488</v>
      </c>
      <c r="H150" s="197">
        <v>0</v>
      </c>
      <c r="I150" s="198" t="s">
        <v>488</v>
      </c>
      <c r="J150" s="197">
        <v>19</v>
      </c>
      <c r="K150" s="197">
        <v>0</v>
      </c>
      <c r="L150" s="197" t="s">
        <v>488</v>
      </c>
      <c r="M150" s="197">
        <v>19</v>
      </c>
      <c r="N150" s="197" t="s">
        <v>488</v>
      </c>
      <c r="O150" s="197" t="s">
        <v>488</v>
      </c>
    </row>
    <row r="151" spans="1:15" ht="12.75" customHeight="1">
      <c r="A151" s="196" t="s">
        <v>251</v>
      </c>
      <c r="B151" s="107">
        <v>1080</v>
      </c>
      <c r="C151" s="107">
        <v>1082</v>
      </c>
      <c r="D151" s="197">
        <v>619</v>
      </c>
      <c r="E151" s="197">
        <v>339</v>
      </c>
      <c r="F151" s="197">
        <v>87</v>
      </c>
      <c r="G151" s="197" t="s">
        <v>488</v>
      </c>
      <c r="H151" s="197">
        <v>0</v>
      </c>
      <c r="I151" s="198">
        <v>0</v>
      </c>
      <c r="J151" s="197">
        <v>0</v>
      </c>
      <c r="K151" s="197">
        <v>35</v>
      </c>
      <c r="L151" s="197">
        <v>0</v>
      </c>
      <c r="M151" s="197">
        <v>0</v>
      </c>
      <c r="N151" s="197">
        <v>0</v>
      </c>
      <c r="O151" s="197" t="s">
        <v>488</v>
      </c>
    </row>
    <row r="152" spans="1:15" ht="12.75" customHeight="1">
      <c r="A152" s="204" t="s">
        <v>252</v>
      </c>
      <c r="B152" s="283">
        <v>22250</v>
      </c>
      <c r="C152" s="283">
        <v>24529</v>
      </c>
      <c r="D152" s="202">
        <v>10276</v>
      </c>
      <c r="E152" s="202">
        <v>2535</v>
      </c>
      <c r="F152" s="202">
        <v>8603</v>
      </c>
      <c r="G152" s="202">
        <v>128</v>
      </c>
      <c r="H152" s="202">
        <v>76</v>
      </c>
      <c r="I152" s="203">
        <v>674</v>
      </c>
      <c r="J152" s="202">
        <v>485</v>
      </c>
      <c r="K152" s="202">
        <v>165</v>
      </c>
      <c r="L152" s="202">
        <v>190</v>
      </c>
      <c r="M152" s="202">
        <v>830</v>
      </c>
      <c r="N152" s="202">
        <v>81</v>
      </c>
      <c r="O152" s="202">
        <v>491</v>
      </c>
    </row>
    <row r="153" spans="1:15" ht="12.75" customHeight="1">
      <c r="A153" s="196" t="s">
        <v>253</v>
      </c>
      <c r="B153" s="107">
        <v>350</v>
      </c>
      <c r="C153" s="107">
        <v>350</v>
      </c>
      <c r="D153" s="197">
        <v>203</v>
      </c>
      <c r="E153" s="197">
        <v>83</v>
      </c>
      <c r="F153" s="197">
        <v>64</v>
      </c>
      <c r="G153" s="197">
        <v>0</v>
      </c>
      <c r="H153" s="197">
        <v>0</v>
      </c>
      <c r="I153" s="198">
        <v>0</v>
      </c>
      <c r="J153" s="197">
        <v>0</v>
      </c>
      <c r="K153" s="197">
        <v>0</v>
      </c>
      <c r="L153" s="197">
        <v>0</v>
      </c>
      <c r="M153" s="197">
        <v>0</v>
      </c>
      <c r="N153" s="197">
        <v>0</v>
      </c>
      <c r="O153" s="197">
        <v>0</v>
      </c>
    </row>
    <row r="154" spans="1:15" ht="12.75" customHeight="1">
      <c r="A154" s="196" t="s">
        <v>254</v>
      </c>
      <c r="B154" s="107">
        <v>603</v>
      </c>
      <c r="C154" s="107">
        <v>631</v>
      </c>
      <c r="D154" s="197">
        <v>439</v>
      </c>
      <c r="E154" s="197">
        <v>72</v>
      </c>
      <c r="F154" s="197">
        <v>87</v>
      </c>
      <c r="G154" s="197" t="s">
        <v>488</v>
      </c>
      <c r="H154" s="197" t="s">
        <v>488</v>
      </c>
      <c r="I154" s="198">
        <v>0</v>
      </c>
      <c r="J154" s="197">
        <v>0</v>
      </c>
      <c r="K154" s="197">
        <v>0</v>
      </c>
      <c r="L154" s="197">
        <v>5</v>
      </c>
      <c r="M154" s="197">
        <v>0</v>
      </c>
      <c r="N154" s="197">
        <v>15</v>
      </c>
      <c r="O154" s="197">
        <v>9</v>
      </c>
    </row>
    <row r="155" spans="1:15" ht="12.75" customHeight="1">
      <c r="A155" s="196" t="s">
        <v>255</v>
      </c>
      <c r="B155" s="107">
        <v>203</v>
      </c>
      <c r="C155" s="107">
        <v>203</v>
      </c>
      <c r="D155" s="197">
        <v>85</v>
      </c>
      <c r="E155" s="197">
        <v>51</v>
      </c>
      <c r="F155" s="197">
        <v>66</v>
      </c>
      <c r="G155" s="197">
        <v>0</v>
      </c>
      <c r="H155" s="197">
        <v>0</v>
      </c>
      <c r="I155" s="198">
        <v>0</v>
      </c>
      <c r="J155" s="197">
        <v>0</v>
      </c>
      <c r="K155" s="197" t="s">
        <v>488</v>
      </c>
      <c r="L155" s="197">
        <v>0</v>
      </c>
      <c r="M155" s="197">
        <v>0</v>
      </c>
      <c r="N155" s="197">
        <v>0</v>
      </c>
      <c r="O155" s="197">
        <v>0</v>
      </c>
    </row>
    <row r="156" spans="1:15" ht="12.75" customHeight="1">
      <c r="A156" s="196" t="s">
        <v>256</v>
      </c>
      <c r="B156" s="107">
        <v>91</v>
      </c>
      <c r="C156" s="107">
        <v>121</v>
      </c>
      <c r="D156" s="197">
        <v>62</v>
      </c>
      <c r="E156" s="197">
        <v>15</v>
      </c>
      <c r="F156" s="197">
        <v>14</v>
      </c>
      <c r="G156" s="197">
        <v>20</v>
      </c>
      <c r="H156" s="197">
        <v>4</v>
      </c>
      <c r="I156" s="198">
        <v>6</v>
      </c>
      <c r="J156" s="197">
        <v>0</v>
      </c>
      <c r="K156" s="197">
        <v>0</v>
      </c>
      <c r="L156" s="197">
        <v>0</v>
      </c>
      <c r="M156" s="197">
        <v>0</v>
      </c>
      <c r="N156" s="197">
        <v>0</v>
      </c>
      <c r="O156" s="197">
        <v>0</v>
      </c>
    </row>
    <row r="157" spans="1:15" ht="12.75" customHeight="1">
      <c r="A157" s="196" t="s">
        <v>257</v>
      </c>
      <c r="B157" s="107">
        <v>1697</v>
      </c>
      <c r="C157" s="107">
        <v>1722</v>
      </c>
      <c r="D157" s="197">
        <v>949</v>
      </c>
      <c r="E157" s="197">
        <v>266</v>
      </c>
      <c r="F157" s="197">
        <v>469</v>
      </c>
      <c r="G157" s="197">
        <v>0</v>
      </c>
      <c r="H157" s="197">
        <v>0</v>
      </c>
      <c r="I157" s="198" t="s">
        <v>488</v>
      </c>
      <c r="J157" s="197">
        <v>4</v>
      </c>
      <c r="K157" s="197">
        <v>6</v>
      </c>
      <c r="L157" s="197" t="s">
        <v>488</v>
      </c>
      <c r="M157" s="197">
        <v>23</v>
      </c>
      <c r="N157" s="197">
        <v>0</v>
      </c>
      <c r="O157" s="197">
        <v>0</v>
      </c>
    </row>
    <row r="158" spans="1:15" ht="12.75" customHeight="1">
      <c r="A158" s="196" t="s">
        <v>258</v>
      </c>
      <c r="B158" s="107">
        <v>79</v>
      </c>
      <c r="C158" s="107">
        <v>86</v>
      </c>
      <c r="D158" s="197">
        <v>47</v>
      </c>
      <c r="E158" s="197">
        <v>9</v>
      </c>
      <c r="F158" s="197">
        <v>23</v>
      </c>
      <c r="G158" s="197">
        <v>0</v>
      </c>
      <c r="H158" s="197" t="s">
        <v>488</v>
      </c>
      <c r="I158" s="198">
        <v>5</v>
      </c>
      <c r="J158" s="197">
        <v>0</v>
      </c>
      <c r="K158" s="197">
        <v>0</v>
      </c>
      <c r="L158" s="197">
        <v>0</v>
      </c>
      <c r="M158" s="197" t="s">
        <v>488</v>
      </c>
      <c r="N158" s="197">
        <v>0</v>
      </c>
      <c r="O158" s="197">
        <v>0</v>
      </c>
    </row>
    <row r="159" spans="1:15" ht="12.75" customHeight="1">
      <c r="A159" s="196" t="s">
        <v>259</v>
      </c>
      <c r="B159" s="107">
        <v>107</v>
      </c>
      <c r="C159" s="107">
        <v>132</v>
      </c>
      <c r="D159" s="200">
        <v>66</v>
      </c>
      <c r="E159" s="200">
        <v>26</v>
      </c>
      <c r="F159" s="200">
        <v>15</v>
      </c>
      <c r="G159" s="200">
        <v>0</v>
      </c>
      <c r="H159" s="200">
        <v>0</v>
      </c>
      <c r="I159" s="201">
        <v>20</v>
      </c>
      <c r="J159" s="200">
        <v>0</v>
      </c>
      <c r="K159" s="199">
        <v>0</v>
      </c>
      <c r="L159" s="199">
        <v>0</v>
      </c>
      <c r="M159" s="199">
        <v>0</v>
      </c>
      <c r="N159" s="199" t="s">
        <v>488</v>
      </c>
      <c r="O159" s="199" t="s">
        <v>488</v>
      </c>
    </row>
    <row r="160" spans="1:15" ht="12.75" customHeight="1">
      <c r="A160" s="196" t="s">
        <v>260</v>
      </c>
      <c r="B160" s="107">
        <v>446</v>
      </c>
      <c r="C160" s="107">
        <v>699</v>
      </c>
      <c r="D160" s="197">
        <v>142</v>
      </c>
      <c r="E160" s="197">
        <v>293</v>
      </c>
      <c r="F160" s="197">
        <v>9</v>
      </c>
      <c r="G160" s="197">
        <v>81</v>
      </c>
      <c r="H160" s="197">
        <v>21</v>
      </c>
      <c r="I160" s="198">
        <v>140</v>
      </c>
      <c r="J160" s="197">
        <v>0</v>
      </c>
      <c r="K160" s="197" t="s">
        <v>488</v>
      </c>
      <c r="L160" s="197">
        <v>0</v>
      </c>
      <c r="M160" s="197">
        <v>0</v>
      </c>
      <c r="N160" s="197">
        <v>9</v>
      </c>
      <c r="O160" s="197" t="s">
        <v>488</v>
      </c>
    </row>
    <row r="161" spans="1:15" ht="12.75" customHeight="1">
      <c r="A161" s="196" t="s">
        <v>261</v>
      </c>
      <c r="B161" s="107">
        <v>67</v>
      </c>
      <c r="C161" s="107">
        <v>170</v>
      </c>
      <c r="D161" s="197">
        <v>46</v>
      </c>
      <c r="E161" s="197" t="s">
        <v>488</v>
      </c>
      <c r="F161" s="197">
        <v>18</v>
      </c>
      <c r="G161" s="197">
        <v>0</v>
      </c>
      <c r="H161" s="197">
        <v>0</v>
      </c>
      <c r="I161" s="198">
        <v>0</v>
      </c>
      <c r="J161" s="199">
        <v>0</v>
      </c>
      <c r="K161" s="197">
        <v>0</v>
      </c>
      <c r="L161" s="197">
        <v>0</v>
      </c>
      <c r="M161" s="197">
        <v>103</v>
      </c>
      <c r="N161" s="197">
        <v>0</v>
      </c>
      <c r="O161" s="197">
        <v>0</v>
      </c>
    </row>
    <row r="162" spans="1:15" ht="12.75" customHeight="1">
      <c r="A162" s="196" t="s">
        <v>262</v>
      </c>
      <c r="B162" s="107">
        <v>102</v>
      </c>
      <c r="C162" s="107">
        <v>105</v>
      </c>
      <c r="D162" s="197">
        <v>60</v>
      </c>
      <c r="E162" s="197">
        <v>4</v>
      </c>
      <c r="F162" s="197">
        <v>35</v>
      </c>
      <c r="G162" s="197">
        <v>0</v>
      </c>
      <c r="H162" s="197">
        <v>0</v>
      </c>
      <c r="I162" s="198">
        <v>0</v>
      </c>
      <c r="J162" s="197" t="s">
        <v>488</v>
      </c>
      <c r="K162" s="197" t="s">
        <v>488</v>
      </c>
      <c r="L162" s="197" t="s">
        <v>488</v>
      </c>
      <c r="M162" s="197">
        <v>0</v>
      </c>
      <c r="N162" s="197" t="s">
        <v>488</v>
      </c>
      <c r="O162" s="197" t="s">
        <v>488</v>
      </c>
    </row>
    <row r="163" spans="1:15" ht="12.75" customHeight="1">
      <c r="A163" s="196" t="s">
        <v>263</v>
      </c>
      <c r="B163" s="107">
        <v>127</v>
      </c>
      <c r="C163" s="107">
        <v>141</v>
      </c>
      <c r="D163" s="197">
        <v>82</v>
      </c>
      <c r="E163" s="197">
        <v>35</v>
      </c>
      <c r="F163" s="197">
        <v>10</v>
      </c>
      <c r="G163" s="197">
        <v>0</v>
      </c>
      <c r="H163" s="197">
        <v>0</v>
      </c>
      <c r="I163" s="198" t="s">
        <v>488</v>
      </c>
      <c r="J163" s="197">
        <v>0</v>
      </c>
      <c r="K163" s="197">
        <v>0</v>
      </c>
      <c r="L163" s="197">
        <v>0</v>
      </c>
      <c r="M163" s="197">
        <v>11</v>
      </c>
      <c r="N163" s="197">
        <v>0</v>
      </c>
      <c r="O163" s="197">
        <v>0</v>
      </c>
    </row>
    <row r="164" spans="1:15" ht="12.75" customHeight="1">
      <c r="A164" s="196" t="s">
        <v>264</v>
      </c>
      <c r="B164" s="107">
        <v>6870</v>
      </c>
      <c r="C164" s="107">
        <v>6939</v>
      </c>
      <c r="D164" s="197">
        <v>791</v>
      </c>
      <c r="E164" s="197">
        <v>0</v>
      </c>
      <c r="F164" s="197">
        <v>6078</v>
      </c>
      <c r="G164" s="197" t="s">
        <v>488</v>
      </c>
      <c r="H164" s="197">
        <v>0</v>
      </c>
      <c r="I164" s="198" t="s">
        <v>488</v>
      </c>
      <c r="J164" s="197" t="s">
        <v>488</v>
      </c>
      <c r="K164" s="197">
        <v>0</v>
      </c>
      <c r="L164" s="197">
        <v>0</v>
      </c>
      <c r="M164" s="197">
        <v>66</v>
      </c>
      <c r="N164" s="197">
        <v>0</v>
      </c>
      <c r="O164" s="197">
        <v>0</v>
      </c>
    </row>
    <row r="165" spans="1:15" ht="12.75" customHeight="1">
      <c r="A165" s="196" t="s">
        <v>265</v>
      </c>
      <c r="B165" s="107">
        <v>219</v>
      </c>
      <c r="C165" s="107">
        <v>237</v>
      </c>
      <c r="D165" s="197">
        <v>175</v>
      </c>
      <c r="E165" s="197">
        <v>26</v>
      </c>
      <c r="F165" s="197">
        <v>17</v>
      </c>
      <c r="G165" s="197">
        <v>0</v>
      </c>
      <c r="H165" s="197">
        <v>0</v>
      </c>
      <c r="I165" s="198">
        <v>0</v>
      </c>
      <c r="J165" s="197">
        <v>0</v>
      </c>
      <c r="K165" s="197" t="s">
        <v>488</v>
      </c>
      <c r="L165" s="197">
        <v>0</v>
      </c>
      <c r="M165" s="197">
        <v>18</v>
      </c>
      <c r="N165" s="197">
        <v>0</v>
      </c>
      <c r="O165" s="197">
        <v>0</v>
      </c>
    </row>
    <row r="166" spans="1:15" ht="12.75" customHeight="1">
      <c r="A166" s="196" t="s">
        <v>266</v>
      </c>
      <c r="B166" s="107">
        <v>152</v>
      </c>
      <c r="C166" s="107">
        <v>156</v>
      </c>
      <c r="D166" s="197">
        <v>110</v>
      </c>
      <c r="E166" s="197">
        <v>22</v>
      </c>
      <c r="F166" s="197">
        <v>18</v>
      </c>
      <c r="G166" s="197">
        <v>0</v>
      </c>
      <c r="H166" s="197" t="s">
        <v>488</v>
      </c>
      <c r="I166" s="198">
        <v>0</v>
      </c>
      <c r="J166" s="197">
        <v>0</v>
      </c>
      <c r="K166" s="197" t="s">
        <v>488</v>
      </c>
      <c r="L166" s="197">
        <v>0</v>
      </c>
      <c r="M166" s="197">
        <v>0</v>
      </c>
      <c r="N166" s="197" t="s">
        <v>488</v>
      </c>
      <c r="O166" s="197">
        <v>0</v>
      </c>
    </row>
    <row r="167" spans="1:15" ht="12.75" customHeight="1">
      <c r="A167" s="196" t="s">
        <v>267</v>
      </c>
      <c r="B167" s="107">
        <v>172</v>
      </c>
      <c r="C167" s="107">
        <v>253</v>
      </c>
      <c r="D167" s="200">
        <v>0</v>
      </c>
      <c r="E167" s="200">
        <v>0</v>
      </c>
      <c r="F167" s="200">
        <v>0</v>
      </c>
      <c r="G167" s="200">
        <v>0</v>
      </c>
      <c r="H167" s="200">
        <v>0</v>
      </c>
      <c r="I167" s="201">
        <v>0</v>
      </c>
      <c r="J167" s="199">
        <v>125</v>
      </c>
      <c r="K167" s="200">
        <v>19</v>
      </c>
      <c r="L167" s="200">
        <v>28</v>
      </c>
      <c r="M167" s="200">
        <v>77</v>
      </c>
      <c r="N167" s="200">
        <v>4</v>
      </c>
      <c r="O167" s="200">
        <v>0</v>
      </c>
    </row>
    <row r="168" spans="1:15" ht="12.75" customHeight="1">
      <c r="A168" s="196" t="s">
        <v>268</v>
      </c>
      <c r="B168" s="107">
        <v>278</v>
      </c>
      <c r="C168" s="107">
        <v>280</v>
      </c>
      <c r="D168" s="197">
        <v>144</v>
      </c>
      <c r="E168" s="197">
        <v>42</v>
      </c>
      <c r="F168" s="197">
        <v>84</v>
      </c>
      <c r="G168" s="197">
        <v>0</v>
      </c>
      <c r="H168" s="197" t="s">
        <v>488</v>
      </c>
      <c r="I168" s="198">
        <v>0</v>
      </c>
      <c r="J168" s="199">
        <v>0</v>
      </c>
      <c r="K168" s="197">
        <v>8</v>
      </c>
      <c r="L168" s="197">
        <v>0</v>
      </c>
      <c r="M168" s="197">
        <v>0</v>
      </c>
      <c r="N168" s="197">
        <v>0</v>
      </c>
      <c r="O168" s="197">
        <v>0</v>
      </c>
    </row>
    <row r="169" spans="1:15" ht="12.75" customHeight="1">
      <c r="A169" s="196" t="s">
        <v>269</v>
      </c>
      <c r="B169" s="107">
        <v>117</v>
      </c>
      <c r="C169" s="107">
        <v>239</v>
      </c>
      <c r="D169" s="197">
        <v>100</v>
      </c>
      <c r="E169" s="197">
        <v>6</v>
      </c>
      <c r="F169" s="197">
        <v>9</v>
      </c>
      <c r="G169" s="197">
        <v>0</v>
      </c>
      <c r="H169" s="197">
        <v>0</v>
      </c>
      <c r="I169" s="198">
        <v>0</v>
      </c>
      <c r="J169" s="197">
        <v>0</v>
      </c>
      <c r="K169" s="197" t="s">
        <v>488</v>
      </c>
      <c r="L169" s="197">
        <v>0</v>
      </c>
      <c r="M169" s="197">
        <v>121</v>
      </c>
      <c r="N169" s="197" t="s">
        <v>488</v>
      </c>
      <c r="O169" s="197">
        <v>0</v>
      </c>
    </row>
    <row r="170" spans="1:15" ht="12.75" customHeight="1">
      <c r="A170" s="196" t="s">
        <v>270</v>
      </c>
      <c r="B170" s="107">
        <v>584</v>
      </c>
      <c r="C170" s="107">
        <v>615</v>
      </c>
      <c r="D170" s="197">
        <v>417</v>
      </c>
      <c r="E170" s="197">
        <v>83</v>
      </c>
      <c r="F170" s="197">
        <v>70</v>
      </c>
      <c r="G170" s="197">
        <v>0</v>
      </c>
      <c r="H170" s="197">
        <v>0</v>
      </c>
      <c r="I170" s="198">
        <v>0</v>
      </c>
      <c r="J170" s="197">
        <v>12</v>
      </c>
      <c r="K170" s="197" t="s">
        <v>488</v>
      </c>
      <c r="L170" s="197">
        <v>0</v>
      </c>
      <c r="M170" s="197">
        <v>31</v>
      </c>
      <c r="N170" s="197">
        <v>0</v>
      </c>
      <c r="O170" s="197">
        <v>0</v>
      </c>
    </row>
    <row r="171" spans="1:15" ht="12.75" customHeight="1">
      <c r="A171" s="196" t="s">
        <v>271</v>
      </c>
      <c r="B171" s="107">
        <v>367</v>
      </c>
      <c r="C171" s="107">
        <v>377</v>
      </c>
      <c r="D171" s="197">
        <v>257</v>
      </c>
      <c r="E171" s="197">
        <v>30</v>
      </c>
      <c r="F171" s="197">
        <v>60</v>
      </c>
      <c r="G171" s="197" t="s">
        <v>488</v>
      </c>
      <c r="H171" s="197">
        <v>5</v>
      </c>
      <c r="I171" s="198" t="s">
        <v>488</v>
      </c>
      <c r="J171" s="199" t="s">
        <v>488</v>
      </c>
      <c r="K171" s="197">
        <v>17</v>
      </c>
      <c r="L171" s="197">
        <v>0</v>
      </c>
      <c r="M171" s="197" t="s">
        <v>488</v>
      </c>
      <c r="N171" s="197">
        <v>0</v>
      </c>
      <c r="O171" s="197">
        <v>0</v>
      </c>
    </row>
    <row r="172" spans="1:15" ht="12.75" customHeight="1">
      <c r="A172" s="196" t="s">
        <v>272</v>
      </c>
      <c r="B172" s="107">
        <v>644</v>
      </c>
      <c r="C172" s="107">
        <v>682</v>
      </c>
      <c r="D172" s="197">
        <v>453</v>
      </c>
      <c r="E172" s="197">
        <v>126</v>
      </c>
      <c r="F172" s="197">
        <v>65</v>
      </c>
      <c r="G172" s="197">
        <v>5</v>
      </c>
      <c r="H172" s="197">
        <v>0</v>
      </c>
      <c r="I172" s="198">
        <v>20</v>
      </c>
      <c r="J172" s="197">
        <v>0</v>
      </c>
      <c r="K172" s="197">
        <v>0</v>
      </c>
      <c r="L172" s="197">
        <v>0</v>
      </c>
      <c r="M172" s="197">
        <v>0</v>
      </c>
      <c r="N172" s="197">
        <v>13</v>
      </c>
      <c r="O172" s="197">
        <v>0</v>
      </c>
    </row>
    <row r="173" spans="1:15" ht="12.75" customHeight="1">
      <c r="A173" s="196" t="s">
        <v>273</v>
      </c>
      <c r="B173" s="107">
        <v>186</v>
      </c>
      <c r="C173" s="107">
        <v>195</v>
      </c>
      <c r="D173" s="197">
        <v>100</v>
      </c>
      <c r="E173" s="197">
        <v>61</v>
      </c>
      <c r="F173" s="197">
        <v>21</v>
      </c>
      <c r="G173" s="197">
        <v>0</v>
      </c>
      <c r="H173" s="197">
        <v>0</v>
      </c>
      <c r="I173" s="198" t="s">
        <v>488</v>
      </c>
      <c r="J173" s="197">
        <v>0</v>
      </c>
      <c r="K173" s="197">
        <v>4</v>
      </c>
      <c r="L173" s="197">
        <v>0</v>
      </c>
      <c r="M173" s="197" t="s">
        <v>488</v>
      </c>
      <c r="N173" s="197">
        <v>5</v>
      </c>
      <c r="O173" s="197" t="s">
        <v>488</v>
      </c>
    </row>
    <row r="174" spans="1:15" ht="12.75" customHeight="1">
      <c r="A174" s="196" t="s">
        <v>274</v>
      </c>
      <c r="B174" s="107">
        <v>176</v>
      </c>
      <c r="C174" s="107">
        <v>183</v>
      </c>
      <c r="D174" s="197">
        <v>125</v>
      </c>
      <c r="E174" s="197">
        <v>32</v>
      </c>
      <c r="F174" s="197">
        <v>15</v>
      </c>
      <c r="G174" s="197">
        <v>0</v>
      </c>
      <c r="H174" s="197" t="s">
        <v>488</v>
      </c>
      <c r="I174" s="198">
        <v>0</v>
      </c>
      <c r="J174" s="197">
        <v>0</v>
      </c>
      <c r="K174" s="197" t="s">
        <v>488</v>
      </c>
      <c r="L174" s="197" t="s">
        <v>488</v>
      </c>
      <c r="M174" s="197">
        <v>0</v>
      </c>
      <c r="N174" s="197" t="s">
        <v>488</v>
      </c>
      <c r="O174" s="197" t="s">
        <v>488</v>
      </c>
    </row>
    <row r="175" spans="1:15" ht="12.75" customHeight="1">
      <c r="A175" s="196" t="s">
        <v>275</v>
      </c>
      <c r="B175" s="107">
        <v>59</v>
      </c>
      <c r="C175" s="107">
        <v>481</v>
      </c>
      <c r="D175" s="197">
        <v>12</v>
      </c>
      <c r="E175" s="197">
        <v>40</v>
      </c>
      <c r="F175" s="197">
        <v>7</v>
      </c>
      <c r="G175" s="197">
        <v>0</v>
      </c>
      <c r="H175" s="197">
        <v>9</v>
      </c>
      <c r="I175" s="198">
        <v>405</v>
      </c>
      <c r="J175" s="197">
        <v>0</v>
      </c>
      <c r="K175" s="197">
        <v>0</v>
      </c>
      <c r="L175" s="197">
        <v>0</v>
      </c>
      <c r="M175" s="197">
        <v>8</v>
      </c>
      <c r="N175" s="197">
        <v>0</v>
      </c>
      <c r="O175" s="197">
        <v>0</v>
      </c>
    </row>
    <row r="176" spans="1:15" ht="12.75" customHeight="1">
      <c r="A176" s="196" t="s">
        <v>276</v>
      </c>
      <c r="B176" s="107">
        <v>552</v>
      </c>
      <c r="C176" s="107">
        <v>1013</v>
      </c>
      <c r="D176" s="200">
        <v>260</v>
      </c>
      <c r="E176" s="200">
        <v>75</v>
      </c>
      <c r="F176" s="200">
        <v>167</v>
      </c>
      <c r="G176" s="200">
        <v>0</v>
      </c>
      <c r="H176" s="200">
        <v>0</v>
      </c>
      <c r="I176" s="201" t="s">
        <v>488</v>
      </c>
      <c r="J176" s="200">
        <v>10</v>
      </c>
      <c r="K176" s="200">
        <v>24</v>
      </c>
      <c r="L176" s="200">
        <v>16</v>
      </c>
      <c r="M176" s="200">
        <v>0</v>
      </c>
      <c r="N176" s="200">
        <v>0</v>
      </c>
      <c r="O176" s="200">
        <v>459</v>
      </c>
    </row>
    <row r="177" spans="1:15" ht="12.75" customHeight="1">
      <c r="A177" s="196" t="s">
        <v>277</v>
      </c>
      <c r="B177" s="107">
        <v>189</v>
      </c>
      <c r="C177" s="107">
        <v>205</v>
      </c>
      <c r="D177" s="197">
        <v>121</v>
      </c>
      <c r="E177" s="197">
        <v>51</v>
      </c>
      <c r="F177" s="197">
        <v>16</v>
      </c>
      <c r="G177" s="197">
        <v>0</v>
      </c>
      <c r="H177" s="197" t="s">
        <v>488</v>
      </c>
      <c r="I177" s="198">
        <v>14</v>
      </c>
      <c r="J177" s="197">
        <v>0</v>
      </c>
      <c r="K177" s="197" t="s">
        <v>488</v>
      </c>
      <c r="L177" s="197">
        <v>0</v>
      </c>
      <c r="M177" s="197">
        <v>0</v>
      </c>
      <c r="N177" s="197">
        <v>0</v>
      </c>
      <c r="O177" s="197">
        <v>0</v>
      </c>
    </row>
    <row r="178" spans="1:15" ht="12.75" customHeight="1">
      <c r="A178" s="196" t="s">
        <v>278</v>
      </c>
      <c r="B178" s="107">
        <v>183</v>
      </c>
      <c r="C178" s="107">
        <v>183</v>
      </c>
      <c r="D178" s="197">
        <v>134</v>
      </c>
      <c r="E178" s="197">
        <v>25</v>
      </c>
      <c r="F178" s="197">
        <v>21</v>
      </c>
      <c r="G178" s="197">
        <v>0</v>
      </c>
      <c r="H178" s="197">
        <v>0</v>
      </c>
      <c r="I178" s="198">
        <v>0</v>
      </c>
      <c r="J178" s="197">
        <v>0</v>
      </c>
      <c r="K178" s="199" t="s">
        <v>488</v>
      </c>
      <c r="L178" s="199">
        <v>0</v>
      </c>
      <c r="M178" s="199">
        <v>0</v>
      </c>
      <c r="N178" s="199">
        <v>0</v>
      </c>
      <c r="O178" s="199">
        <v>0</v>
      </c>
    </row>
    <row r="179" spans="1:15" ht="12.75" customHeight="1">
      <c r="A179" s="196" t="s">
        <v>279</v>
      </c>
      <c r="B179" s="107">
        <v>662</v>
      </c>
      <c r="C179" s="107">
        <v>672</v>
      </c>
      <c r="D179" s="197">
        <v>434</v>
      </c>
      <c r="E179" s="197">
        <v>153</v>
      </c>
      <c r="F179" s="197">
        <v>74</v>
      </c>
      <c r="G179" s="197">
        <v>7</v>
      </c>
      <c r="H179" s="197" t="s">
        <v>488</v>
      </c>
      <c r="I179" s="198" t="s">
        <v>488</v>
      </c>
      <c r="J179" s="197">
        <v>0</v>
      </c>
      <c r="K179" s="197">
        <v>0</v>
      </c>
      <c r="L179" s="197" t="s">
        <v>488</v>
      </c>
      <c r="M179" s="197">
        <v>0</v>
      </c>
      <c r="N179" s="197">
        <v>0</v>
      </c>
      <c r="O179" s="197">
        <v>0</v>
      </c>
    </row>
    <row r="180" spans="1:15" ht="12.75" customHeight="1">
      <c r="A180" s="196" t="s">
        <v>280</v>
      </c>
      <c r="B180" s="107">
        <v>223</v>
      </c>
      <c r="C180" s="107">
        <v>228</v>
      </c>
      <c r="D180" s="197">
        <v>157</v>
      </c>
      <c r="E180" s="197">
        <v>36</v>
      </c>
      <c r="F180" s="197">
        <v>30</v>
      </c>
      <c r="G180" s="197">
        <v>0</v>
      </c>
      <c r="H180" s="197" t="s">
        <v>488</v>
      </c>
      <c r="I180" s="198" t="s">
        <v>488</v>
      </c>
      <c r="J180" s="197">
        <v>0</v>
      </c>
      <c r="K180" s="197">
        <v>0</v>
      </c>
      <c r="L180" s="197">
        <v>0</v>
      </c>
      <c r="M180" s="197" t="s">
        <v>488</v>
      </c>
      <c r="N180" s="197">
        <v>0</v>
      </c>
      <c r="O180" s="197">
        <v>0</v>
      </c>
    </row>
    <row r="181" spans="1:15" ht="12.75" customHeight="1">
      <c r="A181" s="196" t="s">
        <v>281</v>
      </c>
      <c r="B181" s="107">
        <v>435</v>
      </c>
      <c r="C181" s="107">
        <v>435</v>
      </c>
      <c r="D181" s="197">
        <v>201</v>
      </c>
      <c r="E181" s="197">
        <v>121</v>
      </c>
      <c r="F181" s="197">
        <v>113</v>
      </c>
      <c r="G181" s="197">
        <v>0</v>
      </c>
      <c r="H181" s="197">
        <v>0</v>
      </c>
      <c r="I181" s="198">
        <v>0</v>
      </c>
      <c r="J181" s="197">
        <v>0</v>
      </c>
      <c r="K181" s="199">
        <v>0</v>
      </c>
      <c r="L181" s="199">
        <v>0</v>
      </c>
      <c r="M181" s="199">
        <v>0</v>
      </c>
      <c r="N181" s="199">
        <v>0</v>
      </c>
      <c r="O181" s="199">
        <v>0</v>
      </c>
    </row>
    <row r="182" spans="1:15" ht="12.75" customHeight="1">
      <c r="A182" s="196" t="s">
        <v>282</v>
      </c>
      <c r="B182" s="107">
        <v>289</v>
      </c>
      <c r="C182" s="107">
        <v>319</v>
      </c>
      <c r="D182" s="197">
        <v>227</v>
      </c>
      <c r="E182" s="197">
        <v>28</v>
      </c>
      <c r="F182" s="197">
        <v>32</v>
      </c>
      <c r="G182" s="197">
        <v>0</v>
      </c>
      <c r="H182" s="197">
        <v>10</v>
      </c>
      <c r="I182" s="198">
        <v>13</v>
      </c>
      <c r="J182" s="197" t="s">
        <v>488</v>
      </c>
      <c r="K182" s="197">
        <v>0</v>
      </c>
      <c r="L182" s="197">
        <v>0</v>
      </c>
      <c r="M182" s="197">
        <v>7</v>
      </c>
      <c r="N182" s="197">
        <v>0</v>
      </c>
      <c r="O182" s="197">
        <v>0</v>
      </c>
    </row>
    <row r="183" spans="1:15" ht="12.75" customHeight="1">
      <c r="A183" s="196" t="s">
        <v>283</v>
      </c>
      <c r="B183" s="107">
        <v>696</v>
      </c>
      <c r="C183" s="107">
        <v>705</v>
      </c>
      <c r="D183" s="197">
        <v>445</v>
      </c>
      <c r="E183" s="197">
        <v>148</v>
      </c>
      <c r="F183" s="197">
        <v>56</v>
      </c>
      <c r="G183" s="197">
        <v>0</v>
      </c>
      <c r="H183" s="197" t="s">
        <v>488</v>
      </c>
      <c r="I183" s="198">
        <v>4</v>
      </c>
      <c r="J183" s="197">
        <v>13</v>
      </c>
      <c r="K183" s="197" t="s">
        <v>488</v>
      </c>
      <c r="L183" s="197">
        <v>33</v>
      </c>
      <c r="M183" s="197">
        <v>0</v>
      </c>
      <c r="N183" s="197" t="s">
        <v>488</v>
      </c>
      <c r="O183" s="197" t="s">
        <v>488</v>
      </c>
    </row>
    <row r="184" spans="1:15" ht="12.75" customHeight="1">
      <c r="A184" s="196" t="s">
        <v>284</v>
      </c>
      <c r="B184" s="107">
        <v>206</v>
      </c>
      <c r="C184" s="107">
        <v>206</v>
      </c>
      <c r="D184" s="197">
        <v>145</v>
      </c>
      <c r="E184" s="197">
        <v>23</v>
      </c>
      <c r="F184" s="197">
        <v>20</v>
      </c>
      <c r="G184" s="197">
        <v>0</v>
      </c>
      <c r="H184" s="197">
        <v>0</v>
      </c>
      <c r="I184" s="198">
        <v>0</v>
      </c>
      <c r="J184" s="197">
        <v>0</v>
      </c>
      <c r="K184" s="197">
        <v>18</v>
      </c>
      <c r="L184" s="197">
        <v>0</v>
      </c>
      <c r="M184" s="197">
        <v>0</v>
      </c>
      <c r="N184" s="197">
        <v>0</v>
      </c>
      <c r="O184" s="197">
        <v>0</v>
      </c>
    </row>
    <row r="185" spans="1:15" ht="12.75" customHeight="1">
      <c r="A185" s="196" t="s">
        <v>285</v>
      </c>
      <c r="B185" s="107">
        <v>252</v>
      </c>
      <c r="C185" s="107">
        <v>261</v>
      </c>
      <c r="D185" s="197">
        <v>155</v>
      </c>
      <c r="E185" s="197">
        <v>59</v>
      </c>
      <c r="F185" s="197">
        <v>37</v>
      </c>
      <c r="G185" s="197">
        <v>0</v>
      </c>
      <c r="H185" s="197" t="s">
        <v>488</v>
      </c>
      <c r="I185" s="198">
        <v>0</v>
      </c>
      <c r="J185" s="199">
        <v>0</v>
      </c>
      <c r="K185" s="199">
        <v>0</v>
      </c>
      <c r="L185" s="199" t="s">
        <v>488</v>
      </c>
      <c r="M185" s="199">
        <v>6</v>
      </c>
      <c r="N185" s="199">
        <v>0</v>
      </c>
      <c r="O185" s="199">
        <v>0</v>
      </c>
    </row>
    <row r="186" spans="1:15" ht="12.75" customHeight="1">
      <c r="A186" s="196" t="s">
        <v>286</v>
      </c>
      <c r="B186" s="107">
        <v>148</v>
      </c>
      <c r="C186" s="107">
        <v>148</v>
      </c>
      <c r="D186" s="197">
        <v>100</v>
      </c>
      <c r="E186" s="197">
        <v>26</v>
      </c>
      <c r="F186" s="197">
        <v>22</v>
      </c>
      <c r="G186" s="197">
        <v>0</v>
      </c>
      <c r="H186" s="197">
        <v>0</v>
      </c>
      <c r="I186" s="198">
        <v>0</v>
      </c>
      <c r="J186" s="197">
        <v>0</v>
      </c>
      <c r="K186" s="197">
        <v>0</v>
      </c>
      <c r="L186" s="197">
        <v>0</v>
      </c>
      <c r="M186" s="197">
        <v>0</v>
      </c>
      <c r="N186" s="197">
        <v>0</v>
      </c>
      <c r="O186" s="197">
        <v>0</v>
      </c>
    </row>
    <row r="187" spans="1:15" ht="12.75" customHeight="1">
      <c r="A187" s="196" t="s">
        <v>287</v>
      </c>
      <c r="B187" s="107">
        <v>191</v>
      </c>
      <c r="C187" s="107">
        <v>309</v>
      </c>
      <c r="D187" s="197">
        <v>146</v>
      </c>
      <c r="E187" s="197">
        <v>14</v>
      </c>
      <c r="F187" s="197">
        <v>29</v>
      </c>
      <c r="G187" s="197" t="s">
        <v>488</v>
      </c>
      <c r="H187" s="197" t="s">
        <v>488</v>
      </c>
      <c r="I187" s="198">
        <v>0</v>
      </c>
      <c r="J187" s="197" t="s">
        <v>488</v>
      </c>
      <c r="K187" s="197">
        <v>0</v>
      </c>
      <c r="L187" s="197">
        <v>0</v>
      </c>
      <c r="M187" s="197">
        <v>116</v>
      </c>
      <c r="N187" s="197">
        <v>0</v>
      </c>
      <c r="O187" s="197">
        <v>0</v>
      </c>
    </row>
    <row r="188" spans="1:15" ht="12.75" customHeight="1">
      <c r="A188" s="196" t="s">
        <v>288</v>
      </c>
      <c r="B188" s="107">
        <v>183</v>
      </c>
      <c r="C188" s="107">
        <v>183</v>
      </c>
      <c r="D188" s="197">
        <v>132</v>
      </c>
      <c r="E188" s="197">
        <v>18</v>
      </c>
      <c r="F188" s="197">
        <v>33</v>
      </c>
      <c r="G188" s="197">
        <v>0</v>
      </c>
      <c r="H188" s="197">
        <v>0</v>
      </c>
      <c r="I188" s="198">
        <v>0</v>
      </c>
      <c r="J188" s="197">
        <v>0</v>
      </c>
      <c r="K188" s="197">
        <v>0</v>
      </c>
      <c r="L188" s="197">
        <v>0</v>
      </c>
      <c r="M188" s="197">
        <v>0</v>
      </c>
      <c r="N188" s="197">
        <v>0</v>
      </c>
      <c r="O188" s="197">
        <v>0</v>
      </c>
    </row>
    <row r="189" spans="1:15" ht="12.75" customHeight="1">
      <c r="A189" s="196" t="s">
        <v>289</v>
      </c>
      <c r="B189" s="107">
        <v>151</v>
      </c>
      <c r="C189" s="107">
        <v>154</v>
      </c>
      <c r="D189" s="197">
        <v>98</v>
      </c>
      <c r="E189" s="197">
        <v>28</v>
      </c>
      <c r="F189" s="197">
        <v>25</v>
      </c>
      <c r="G189" s="197">
        <v>0</v>
      </c>
      <c r="H189" s="197" t="s">
        <v>488</v>
      </c>
      <c r="I189" s="198" t="s">
        <v>488</v>
      </c>
      <c r="J189" s="197">
        <v>0</v>
      </c>
      <c r="K189" s="197">
        <v>0</v>
      </c>
      <c r="L189" s="197">
        <v>0</v>
      </c>
      <c r="M189" s="197">
        <v>0</v>
      </c>
      <c r="N189" s="197">
        <v>0</v>
      </c>
      <c r="O189" s="197">
        <v>0</v>
      </c>
    </row>
    <row r="190" spans="1:15" ht="12.75" customHeight="1">
      <c r="A190" s="196" t="s">
        <v>290</v>
      </c>
      <c r="B190" s="107">
        <v>165</v>
      </c>
      <c r="C190" s="107">
        <v>166</v>
      </c>
      <c r="D190" s="197">
        <v>88</v>
      </c>
      <c r="E190" s="197">
        <v>14</v>
      </c>
      <c r="F190" s="197">
        <v>63</v>
      </c>
      <c r="G190" s="197">
        <v>0</v>
      </c>
      <c r="H190" s="197">
        <v>0</v>
      </c>
      <c r="I190" s="198">
        <v>0</v>
      </c>
      <c r="J190" s="197">
        <v>0</v>
      </c>
      <c r="K190" s="197">
        <v>0</v>
      </c>
      <c r="L190" s="197">
        <v>0</v>
      </c>
      <c r="M190" s="197">
        <v>0</v>
      </c>
      <c r="N190" s="197">
        <v>0</v>
      </c>
      <c r="O190" s="197" t="s">
        <v>488</v>
      </c>
    </row>
    <row r="191" spans="1:15" ht="12.75" customHeight="1">
      <c r="A191" s="196" t="s">
        <v>291</v>
      </c>
      <c r="B191" s="107">
        <v>197</v>
      </c>
      <c r="C191" s="107">
        <v>197</v>
      </c>
      <c r="D191" s="197">
        <v>131</v>
      </c>
      <c r="E191" s="197">
        <v>25</v>
      </c>
      <c r="F191" s="197">
        <v>41</v>
      </c>
      <c r="G191" s="197">
        <v>0</v>
      </c>
      <c r="H191" s="197">
        <v>0</v>
      </c>
      <c r="I191" s="198">
        <v>0</v>
      </c>
      <c r="J191" s="197">
        <v>0</v>
      </c>
      <c r="K191" s="197">
        <v>0</v>
      </c>
      <c r="L191" s="197">
        <v>0</v>
      </c>
      <c r="M191" s="197">
        <v>0</v>
      </c>
      <c r="N191" s="197">
        <v>0</v>
      </c>
      <c r="O191" s="197">
        <v>0</v>
      </c>
    </row>
    <row r="192" spans="1:15" ht="12.75" customHeight="1">
      <c r="A192" s="196" t="s">
        <v>292</v>
      </c>
      <c r="B192" s="107">
        <v>193</v>
      </c>
      <c r="C192" s="107">
        <v>194</v>
      </c>
      <c r="D192" s="200">
        <v>126</v>
      </c>
      <c r="E192" s="200">
        <v>29</v>
      </c>
      <c r="F192" s="200">
        <v>38</v>
      </c>
      <c r="G192" s="200">
        <v>0</v>
      </c>
      <c r="H192" s="200" t="s">
        <v>488</v>
      </c>
      <c r="I192" s="201">
        <v>0</v>
      </c>
      <c r="J192" s="200">
        <v>0</v>
      </c>
      <c r="K192" s="200">
        <v>0</v>
      </c>
      <c r="L192" s="200">
        <v>0</v>
      </c>
      <c r="M192" s="200">
        <v>0</v>
      </c>
      <c r="N192" s="200">
        <v>0</v>
      </c>
      <c r="O192" s="200">
        <v>0</v>
      </c>
    </row>
    <row r="193" spans="1:15" ht="12.75" customHeight="1">
      <c r="A193" s="196" t="s">
        <v>293</v>
      </c>
      <c r="B193" s="107">
        <v>802</v>
      </c>
      <c r="C193" s="107">
        <v>894</v>
      </c>
      <c r="D193" s="197">
        <v>599</v>
      </c>
      <c r="E193" s="197">
        <v>130</v>
      </c>
      <c r="F193" s="197">
        <v>66</v>
      </c>
      <c r="G193" s="197">
        <v>4</v>
      </c>
      <c r="H193" s="197" t="s">
        <v>488</v>
      </c>
      <c r="I193" s="198">
        <v>0</v>
      </c>
      <c r="J193" s="197">
        <v>4</v>
      </c>
      <c r="K193" s="197">
        <v>0</v>
      </c>
      <c r="L193" s="197" t="s">
        <v>488</v>
      </c>
      <c r="M193" s="197">
        <v>72</v>
      </c>
      <c r="N193" s="197">
        <v>14</v>
      </c>
      <c r="O193" s="197">
        <v>0</v>
      </c>
    </row>
    <row r="194" spans="1:15" ht="12.75" customHeight="1">
      <c r="A194" s="196" t="s">
        <v>294</v>
      </c>
      <c r="B194" s="107">
        <v>162</v>
      </c>
      <c r="C194" s="107">
        <v>171</v>
      </c>
      <c r="D194" s="197">
        <v>99</v>
      </c>
      <c r="E194" s="197">
        <v>33</v>
      </c>
      <c r="F194" s="197">
        <v>20</v>
      </c>
      <c r="G194" s="197">
        <v>0</v>
      </c>
      <c r="H194" s="197">
        <v>0</v>
      </c>
      <c r="I194" s="198">
        <v>9</v>
      </c>
      <c r="J194" s="197">
        <v>0</v>
      </c>
      <c r="K194" s="197" t="s">
        <v>488</v>
      </c>
      <c r="L194" s="197">
        <v>7</v>
      </c>
      <c r="M194" s="197">
        <v>0</v>
      </c>
      <c r="N194" s="197">
        <v>0</v>
      </c>
      <c r="O194" s="197">
        <v>0</v>
      </c>
    </row>
    <row r="195" spans="1:15" ht="12.75" customHeight="1">
      <c r="A195" s="196" t="s">
        <v>295</v>
      </c>
      <c r="B195" s="107">
        <v>860</v>
      </c>
      <c r="C195" s="107">
        <v>885</v>
      </c>
      <c r="D195" s="197">
        <v>731</v>
      </c>
      <c r="E195" s="197" t="s">
        <v>488</v>
      </c>
      <c r="F195" s="197">
        <v>103</v>
      </c>
      <c r="G195" s="197">
        <v>0</v>
      </c>
      <c r="H195" s="197">
        <v>0</v>
      </c>
      <c r="I195" s="198">
        <v>18</v>
      </c>
      <c r="J195" s="197" t="s">
        <v>488</v>
      </c>
      <c r="K195" s="197">
        <v>0</v>
      </c>
      <c r="L195" s="197">
        <v>22</v>
      </c>
      <c r="M195" s="197">
        <v>0</v>
      </c>
      <c r="N195" s="197">
        <v>6</v>
      </c>
      <c r="O195" s="197" t="s">
        <v>488</v>
      </c>
    </row>
    <row r="196" spans="1:15" ht="12.75" customHeight="1">
      <c r="A196" s="196" t="s">
        <v>296</v>
      </c>
      <c r="B196" s="107">
        <v>364</v>
      </c>
      <c r="C196" s="107">
        <v>374</v>
      </c>
      <c r="D196" s="197">
        <v>102</v>
      </c>
      <c r="E196" s="197">
        <v>23</v>
      </c>
      <c r="F196" s="197">
        <v>235</v>
      </c>
      <c r="G196" s="197">
        <v>0</v>
      </c>
      <c r="H196" s="197">
        <v>0</v>
      </c>
      <c r="I196" s="198" t="s">
        <v>488</v>
      </c>
      <c r="J196" s="197">
        <v>0</v>
      </c>
      <c r="K196" s="199" t="s">
        <v>488</v>
      </c>
      <c r="L196" s="199" t="s">
        <v>488</v>
      </c>
      <c r="M196" s="199">
        <v>0</v>
      </c>
      <c r="N196" s="199">
        <v>0</v>
      </c>
      <c r="O196" s="199">
        <v>7</v>
      </c>
    </row>
    <row r="197" spans="1:15" ht="12.75" customHeight="1">
      <c r="A197" s="196" t="s">
        <v>297</v>
      </c>
      <c r="B197" s="107">
        <v>332</v>
      </c>
      <c r="C197" s="107">
        <v>500</v>
      </c>
      <c r="D197" s="197">
        <v>250</v>
      </c>
      <c r="E197" s="197">
        <v>9</v>
      </c>
      <c r="F197" s="197">
        <v>43</v>
      </c>
      <c r="G197" s="197">
        <v>0</v>
      </c>
      <c r="H197" s="197">
        <v>0</v>
      </c>
      <c r="I197" s="198">
        <v>0</v>
      </c>
      <c r="J197" s="199">
        <v>23</v>
      </c>
      <c r="K197" s="197">
        <v>7</v>
      </c>
      <c r="L197" s="197">
        <v>0</v>
      </c>
      <c r="M197" s="197">
        <v>166</v>
      </c>
      <c r="N197" s="197" t="s">
        <v>488</v>
      </c>
      <c r="O197" s="197">
        <v>0</v>
      </c>
    </row>
    <row r="198" spans="1:15" ht="12.75" customHeight="1">
      <c r="A198" s="196" t="s">
        <v>298</v>
      </c>
      <c r="B198" s="107">
        <v>194</v>
      </c>
      <c r="C198" s="107">
        <v>199</v>
      </c>
      <c r="D198" s="197">
        <v>120</v>
      </c>
      <c r="E198" s="197">
        <v>46</v>
      </c>
      <c r="F198" s="197">
        <v>25</v>
      </c>
      <c r="G198" s="197" t="s">
        <v>488</v>
      </c>
      <c r="H198" s="197">
        <v>0</v>
      </c>
      <c r="I198" s="198">
        <v>0</v>
      </c>
      <c r="J198" s="197">
        <v>0</v>
      </c>
      <c r="K198" s="197" t="s">
        <v>488</v>
      </c>
      <c r="L198" s="197">
        <v>0</v>
      </c>
      <c r="M198" s="197">
        <v>0</v>
      </c>
      <c r="N198" s="197" t="s">
        <v>488</v>
      </c>
      <c r="O198" s="197">
        <v>0</v>
      </c>
    </row>
    <row r="199" spans="1:15" ht="12.75" customHeight="1">
      <c r="A199" s="196" t="s">
        <v>299</v>
      </c>
      <c r="B199" s="107">
        <v>543</v>
      </c>
      <c r="C199" s="107">
        <v>543</v>
      </c>
      <c r="D199" s="197">
        <v>143</v>
      </c>
      <c r="E199" s="197">
        <v>20</v>
      </c>
      <c r="F199" s="197">
        <v>0</v>
      </c>
      <c r="G199" s="197">
        <v>0</v>
      </c>
      <c r="H199" s="197">
        <v>0</v>
      </c>
      <c r="I199" s="198">
        <v>0</v>
      </c>
      <c r="J199" s="197">
        <v>283</v>
      </c>
      <c r="K199" s="197">
        <v>36</v>
      </c>
      <c r="L199" s="197">
        <v>61</v>
      </c>
      <c r="M199" s="197">
        <v>0</v>
      </c>
      <c r="N199" s="197">
        <v>0</v>
      </c>
      <c r="O199" s="197">
        <v>0</v>
      </c>
    </row>
    <row r="200" spans="1:15" ht="12.75" customHeight="1">
      <c r="A200" s="196" t="s">
        <v>300</v>
      </c>
      <c r="B200" s="107">
        <v>242</v>
      </c>
      <c r="C200" s="107">
        <v>243</v>
      </c>
      <c r="D200" s="197">
        <v>157</v>
      </c>
      <c r="E200" s="197">
        <v>54</v>
      </c>
      <c r="F200" s="197">
        <v>27</v>
      </c>
      <c r="G200" s="197" t="s">
        <v>488</v>
      </c>
      <c r="H200" s="197">
        <v>0</v>
      </c>
      <c r="I200" s="198">
        <v>0</v>
      </c>
      <c r="J200" s="197">
        <v>0</v>
      </c>
      <c r="K200" s="197" t="s">
        <v>488</v>
      </c>
      <c r="L200" s="197" t="s">
        <v>488</v>
      </c>
      <c r="M200" s="197">
        <v>0</v>
      </c>
      <c r="N200" s="197">
        <v>0</v>
      </c>
      <c r="O200" s="197">
        <v>0</v>
      </c>
    </row>
    <row r="201" spans="1:15" ht="12.75" customHeight="1">
      <c r="A201" s="196" t="s">
        <v>301</v>
      </c>
      <c r="B201" s="107">
        <v>151</v>
      </c>
      <c r="C201" s="107">
        <v>158</v>
      </c>
      <c r="D201" s="197">
        <v>112</v>
      </c>
      <c r="E201" s="197">
        <v>20</v>
      </c>
      <c r="F201" s="197">
        <v>18</v>
      </c>
      <c r="G201" s="197">
        <v>0</v>
      </c>
      <c r="H201" s="197" t="s">
        <v>488</v>
      </c>
      <c r="I201" s="198">
        <v>5</v>
      </c>
      <c r="J201" s="197">
        <v>0</v>
      </c>
      <c r="K201" s="197" t="s">
        <v>488</v>
      </c>
      <c r="L201" s="197">
        <v>0</v>
      </c>
      <c r="M201" s="197">
        <v>0</v>
      </c>
      <c r="N201" s="197">
        <v>0</v>
      </c>
      <c r="O201" s="197">
        <v>0</v>
      </c>
    </row>
    <row r="202" spans="1:15" ht="12.75" customHeight="1">
      <c r="A202" s="204" t="s">
        <v>302</v>
      </c>
      <c r="B202" s="283">
        <v>4891</v>
      </c>
      <c r="C202" s="283">
        <v>5625</v>
      </c>
      <c r="D202" s="202">
        <v>2686</v>
      </c>
      <c r="E202" s="202">
        <v>605</v>
      </c>
      <c r="F202" s="202">
        <v>623</v>
      </c>
      <c r="G202" s="202">
        <v>25</v>
      </c>
      <c r="H202" s="202">
        <v>20</v>
      </c>
      <c r="I202" s="203">
        <v>105</v>
      </c>
      <c r="J202" s="202">
        <v>560</v>
      </c>
      <c r="K202" s="202">
        <v>227</v>
      </c>
      <c r="L202" s="202">
        <v>191</v>
      </c>
      <c r="M202" s="202">
        <v>567</v>
      </c>
      <c r="N202" s="202" t="s">
        <v>488</v>
      </c>
      <c r="O202" s="202">
        <v>15</v>
      </c>
    </row>
    <row r="203" spans="1:15" ht="12.75" customHeight="1">
      <c r="A203" s="196" t="s">
        <v>303</v>
      </c>
      <c r="B203" s="107">
        <v>407</v>
      </c>
      <c r="C203" s="107">
        <v>410</v>
      </c>
      <c r="D203" s="197">
        <v>269</v>
      </c>
      <c r="E203" s="197">
        <v>49</v>
      </c>
      <c r="F203" s="197">
        <v>88</v>
      </c>
      <c r="G203" s="197">
        <v>0</v>
      </c>
      <c r="H203" s="197">
        <v>0</v>
      </c>
      <c r="I203" s="198">
        <v>0</v>
      </c>
      <c r="J203" s="197">
        <v>0</v>
      </c>
      <c r="K203" s="197">
        <v>0</v>
      </c>
      <c r="L203" s="197" t="s">
        <v>488</v>
      </c>
      <c r="M203" s="197">
        <v>0</v>
      </c>
      <c r="N203" s="197" t="s">
        <v>488</v>
      </c>
      <c r="O203" s="197" t="s">
        <v>488</v>
      </c>
    </row>
    <row r="204" spans="1:15" ht="12.75" customHeight="1">
      <c r="A204" s="196" t="s">
        <v>304</v>
      </c>
      <c r="B204" s="107">
        <v>121</v>
      </c>
      <c r="C204" s="107">
        <v>121</v>
      </c>
      <c r="D204" s="197">
        <v>89</v>
      </c>
      <c r="E204" s="197">
        <v>29</v>
      </c>
      <c r="F204" s="197" t="s">
        <v>488</v>
      </c>
      <c r="G204" s="197">
        <v>0</v>
      </c>
      <c r="H204" s="197">
        <v>0</v>
      </c>
      <c r="I204" s="198">
        <v>0</v>
      </c>
      <c r="J204" s="197">
        <v>0</v>
      </c>
      <c r="K204" s="197">
        <v>0</v>
      </c>
      <c r="L204" s="197">
        <v>0</v>
      </c>
      <c r="M204" s="197">
        <v>0</v>
      </c>
      <c r="N204" s="197">
        <v>0</v>
      </c>
      <c r="O204" s="197">
        <v>0</v>
      </c>
    </row>
    <row r="205" spans="1:15" ht="12.75" customHeight="1">
      <c r="A205" s="196" t="s">
        <v>305</v>
      </c>
      <c r="B205" s="107">
        <v>299</v>
      </c>
      <c r="C205" s="107">
        <v>388</v>
      </c>
      <c r="D205" s="197">
        <v>230</v>
      </c>
      <c r="E205" s="197">
        <v>28</v>
      </c>
      <c r="F205" s="197">
        <v>36</v>
      </c>
      <c r="G205" s="197">
        <v>16</v>
      </c>
      <c r="H205" s="197">
        <v>0</v>
      </c>
      <c r="I205" s="198" t="s">
        <v>488</v>
      </c>
      <c r="J205" s="197" t="s">
        <v>488</v>
      </c>
      <c r="K205" s="197" t="s">
        <v>488</v>
      </c>
      <c r="L205" s="197" t="s">
        <v>488</v>
      </c>
      <c r="M205" s="197">
        <v>70</v>
      </c>
      <c r="N205" s="197" t="s">
        <v>488</v>
      </c>
      <c r="O205" s="197">
        <v>0</v>
      </c>
    </row>
    <row r="206" spans="1:15" ht="12.75" customHeight="1">
      <c r="A206" s="196" t="s">
        <v>306</v>
      </c>
      <c r="B206" s="107">
        <v>195</v>
      </c>
      <c r="C206" s="107">
        <v>198</v>
      </c>
      <c r="D206" s="205">
        <v>120</v>
      </c>
      <c r="E206" s="197">
        <v>17</v>
      </c>
      <c r="F206" s="205">
        <v>58</v>
      </c>
      <c r="G206" s="197">
        <v>0</v>
      </c>
      <c r="H206" s="205">
        <v>0</v>
      </c>
      <c r="I206" s="206" t="s">
        <v>488</v>
      </c>
      <c r="J206" s="205">
        <v>0</v>
      </c>
      <c r="K206" s="205">
        <v>0</v>
      </c>
      <c r="L206" s="205">
        <v>0</v>
      </c>
      <c r="M206" s="205">
        <v>0</v>
      </c>
      <c r="N206" s="205">
        <v>0</v>
      </c>
      <c r="O206" s="205">
        <v>0</v>
      </c>
    </row>
    <row r="207" spans="1:15" ht="12.75" customHeight="1">
      <c r="A207" s="196" t="s">
        <v>307</v>
      </c>
      <c r="B207" s="107">
        <v>187</v>
      </c>
      <c r="C207" s="107">
        <v>259</v>
      </c>
      <c r="D207" s="200">
        <v>129</v>
      </c>
      <c r="E207" s="200">
        <v>14</v>
      </c>
      <c r="F207" s="200">
        <v>39</v>
      </c>
      <c r="G207" s="200">
        <v>0</v>
      </c>
      <c r="H207" s="200" t="s">
        <v>488</v>
      </c>
      <c r="I207" s="201">
        <v>19</v>
      </c>
      <c r="J207" s="200">
        <v>0</v>
      </c>
      <c r="K207" s="200">
        <v>5</v>
      </c>
      <c r="L207" s="200">
        <v>0</v>
      </c>
      <c r="M207" s="200">
        <v>52</v>
      </c>
      <c r="N207" s="200">
        <v>0</v>
      </c>
      <c r="O207" s="200">
        <v>0</v>
      </c>
    </row>
    <row r="208" spans="1:15" ht="12.75" customHeight="1">
      <c r="A208" s="196" t="s">
        <v>308</v>
      </c>
      <c r="B208" s="107">
        <v>254</v>
      </c>
      <c r="C208" s="107">
        <v>277</v>
      </c>
      <c r="D208" s="207">
        <v>171</v>
      </c>
      <c r="E208" s="197">
        <v>33</v>
      </c>
      <c r="F208" s="208">
        <v>28</v>
      </c>
      <c r="G208" s="208">
        <v>0</v>
      </c>
      <c r="H208" s="208">
        <v>0</v>
      </c>
      <c r="I208" s="209">
        <v>10</v>
      </c>
      <c r="J208" s="210" t="s">
        <v>488</v>
      </c>
      <c r="K208" s="210">
        <v>20</v>
      </c>
      <c r="L208" s="210">
        <v>0</v>
      </c>
      <c r="M208" s="210">
        <v>10</v>
      </c>
      <c r="N208" s="210">
        <v>0</v>
      </c>
      <c r="O208" s="210" t="s">
        <v>488</v>
      </c>
    </row>
    <row r="209" spans="1:15" ht="12.75" customHeight="1">
      <c r="A209" s="196" t="s">
        <v>309</v>
      </c>
      <c r="B209" s="107">
        <v>218</v>
      </c>
      <c r="C209" s="107">
        <v>320</v>
      </c>
      <c r="D209" s="207">
        <v>162</v>
      </c>
      <c r="E209" s="197">
        <v>18</v>
      </c>
      <c r="F209" s="208">
        <v>17</v>
      </c>
      <c r="G209" s="197" t="s">
        <v>488</v>
      </c>
      <c r="H209" s="208">
        <v>4</v>
      </c>
      <c r="I209" s="209">
        <v>0</v>
      </c>
      <c r="J209" s="210">
        <v>12</v>
      </c>
      <c r="K209" s="210">
        <v>9</v>
      </c>
      <c r="L209" s="210">
        <v>0</v>
      </c>
      <c r="M209" s="210">
        <v>96</v>
      </c>
      <c r="N209" s="210">
        <v>0</v>
      </c>
      <c r="O209" s="210">
        <v>0</v>
      </c>
    </row>
    <row r="210" spans="1:15" ht="12.75" customHeight="1">
      <c r="A210" s="196" t="s">
        <v>310</v>
      </c>
      <c r="B210" s="107">
        <v>1392</v>
      </c>
      <c r="C210" s="107">
        <v>1403</v>
      </c>
      <c r="D210" s="207">
        <v>879</v>
      </c>
      <c r="E210" s="208">
        <v>230</v>
      </c>
      <c r="F210" s="208">
        <v>171</v>
      </c>
      <c r="G210" s="208">
        <v>0</v>
      </c>
      <c r="H210" s="208">
        <v>11</v>
      </c>
      <c r="I210" s="209">
        <v>0</v>
      </c>
      <c r="J210" s="210">
        <v>0</v>
      </c>
      <c r="K210" s="210">
        <v>107</v>
      </c>
      <c r="L210" s="210">
        <v>5</v>
      </c>
      <c r="M210" s="210">
        <v>0</v>
      </c>
      <c r="N210" s="210">
        <v>0</v>
      </c>
      <c r="O210" s="210">
        <v>0</v>
      </c>
    </row>
    <row r="211" spans="1:15" ht="12.75" customHeight="1">
      <c r="A211" s="196" t="s">
        <v>311</v>
      </c>
      <c r="B211" s="107">
        <v>216</v>
      </c>
      <c r="C211" s="107">
        <v>220</v>
      </c>
      <c r="D211" s="197">
        <v>142</v>
      </c>
      <c r="E211" s="208">
        <v>53</v>
      </c>
      <c r="F211" s="208">
        <v>21</v>
      </c>
      <c r="G211" s="208">
        <v>0</v>
      </c>
      <c r="H211" s="208">
        <v>0</v>
      </c>
      <c r="I211" s="209">
        <v>4</v>
      </c>
      <c r="J211" s="210">
        <v>0</v>
      </c>
      <c r="K211" s="199">
        <v>0</v>
      </c>
      <c r="L211" s="199">
        <v>0</v>
      </c>
      <c r="M211" s="199">
        <v>0</v>
      </c>
      <c r="N211" s="199">
        <v>0</v>
      </c>
      <c r="O211" s="199">
        <v>0</v>
      </c>
    </row>
    <row r="212" spans="1:15" ht="12.75" customHeight="1">
      <c r="A212" s="196" t="s">
        <v>312</v>
      </c>
      <c r="B212" s="107">
        <v>439</v>
      </c>
      <c r="C212" s="107">
        <v>710</v>
      </c>
      <c r="D212" s="208" t="s">
        <v>488</v>
      </c>
      <c r="E212" s="208">
        <v>0</v>
      </c>
      <c r="F212" s="208">
        <v>0</v>
      </c>
      <c r="G212" s="208">
        <v>0</v>
      </c>
      <c r="H212" s="208">
        <v>0</v>
      </c>
      <c r="I212" s="209">
        <v>0</v>
      </c>
      <c r="J212" s="210">
        <v>317</v>
      </c>
      <c r="K212" s="210">
        <v>36</v>
      </c>
      <c r="L212" s="210">
        <v>84</v>
      </c>
      <c r="M212" s="210">
        <v>270</v>
      </c>
      <c r="N212" s="210" t="s">
        <v>488</v>
      </c>
      <c r="O212" s="210">
        <v>0</v>
      </c>
    </row>
    <row r="213" spans="1:15" ht="12.75" customHeight="1">
      <c r="A213" s="196" t="s">
        <v>313</v>
      </c>
      <c r="B213" s="107">
        <v>83</v>
      </c>
      <c r="C213" s="107">
        <v>102</v>
      </c>
      <c r="D213" s="208">
        <v>37</v>
      </c>
      <c r="E213" s="208">
        <v>23</v>
      </c>
      <c r="F213" s="208">
        <v>21</v>
      </c>
      <c r="G213" s="208">
        <v>0</v>
      </c>
      <c r="H213" s="208">
        <v>0</v>
      </c>
      <c r="I213" s="198">
        <v>9</v>
      </c>
      <c r="J213" s="210">
        <v>0</v>
      </c>
      <c r="K213" s="210">
        <v>0</v>
      </c>
      <c r="L213" s="210" t="s">
        <v>488</v>
      </c>
      <c r="M213" s="210">
        <v>0</v>
      </c>
      <c r="N213" s="210">
        <v>0</v>
      </c>
      <c r="O213" s="210">
        <v>10</v>
      </c>
    </row>
    <row r="214" spans="1:15" ht="12.75" customHeight="1">
      <c r="A214" s="196" t="s">
        <v>314</v>
      </c>
      <c r="B214" s="107">
        <v>66</v>
      </c>
      <c r="C214" s="107">
        <v>125</v>
      </c>
      <c r="D214" s="197">
        <v>7</v>
      </c>
      <c r="E214" s="208">
        <v>0</v>
      </c>
      <c r="F214" s="197" t="s">
        <v>488</v>
      </c>
      <c r="G214" s="208">
        <v>0</v>
      </c>
      <c r="H214" s="208">
        <v>0</v>
      </c>
      <c r="I214" s="198">
        <v>0</v>
      </c>
      <c r="J214" s="199">
        <v>41</v>
      </c>
      <c r="K214" s="210">
        <v>7</v>
      </c>
      <c r="L214" s="210">
        <v>9</v>
      </c>
      <c r="M214" s="210">
        <v>59</v>
      </c>
      <c r="N214" s="210">
        <v>0</v>
      </c>
      <c r="O214" s="210">
        <v>0</v>
      </c>
    </row>
    <row r="215" spans="1:15" ht="12.75" customHeight="1">
      <c r="A215" s="196" t="s">
        <v>315</v>
      </c>
      <c r="B215" s="107">
        <v>251</v>
      </c>
      <c r="C215" s="107">
        <v>252</v>
      </c>
      <c r="D215" s="208" t="s">
        <v>488</v>
      </c>
      <c r="E215" s="208">
        <v>0</v>
      </c>
      <c r="F215" s="208">
        <v>0</v>
      </c>
      <c r="G215" s="197">
        <v>0</v>
      </c>
      <c r="H215" s="208">
        <v>0</v>
      </c>
      <c r="I215" s="198">
        <v>0</v>
      </c>
      <c r="J215" s="210">
        <v>180</v>
      </c>
      <c r="K215" s="199">
        <v>41</v>
      </c>
      <c r="L215" s="199">
        <v>27</v>
      </c>
      <c r="M215" s="199" t="s">
        <v>488</v>
      </c>
      <c r="N215" s="199">
        <v>0</v>
      </c>
      <c r="O215" s="199">
        <v>0</v>
      </c>
    </row>
    <row r="216" spans="1:15" ht="12.75" customHeight="1">
      <c r="A216" s="196" t="s">
        <v>316</v>
      </c>
      <c r="B216" s="107">
        <v>284</v>
      </c>
      <c r="C216" s="107">
        <v>285</v>
      </c>
      <c r="D216" s="208">
        <v>194</v>
      </c>
      <c r="E216" s="208">
        <v>56</v>
      </c>
      <c r="F216" s="208">
        <v>34</v>
      </c>
      <c r="G216" s="208">
        <v>0</v>
      </c>
      <c r="H216" s="208" t="s">
        <v>488</v>
      </c>
      <c r="I216" s="209">
        <v>0</v>
      </c>
      <c r="J216" s="210">
        <v>0</v>
      </c>
      <c r="K216" s="210">
        <v>0</v>
      </c>
      <c r="L216" s="210">
        <v>0</v>
      </c>
      <c r="M216" s="210">
        <v>0</v>
      </c>
      <c r="N216" s="210">
        <v>0</v>
      </c>
      <c r="O216" s="210">
        <v>0</v>
      </c>
    </row>
    <row r="217" spans="1:15" ht="12.75" customHeight="1">
      <c r="A217" s="196" t="s">
        <v>317</v>
      </c>
      <c r="B217" s="107">
        <v>275</v>
      </c>
      <c r="C217" s="107">
        <v>311</v>
      </c>
      <c r="D217" s="197">
        <v>181</v>
      </c>
      <c r="E217" s="208">
        <v>55</v>
      </c>
      <c r="F217" s="208">
        <v>39</v>
      </c>
      <c r="G217" s="208">
        <v>0</v>
      </c>
      <c r="H217" s="197" t="s">
        <v>488</v>
      </c>
      <c r="I217" s="209">
        <v>32</v>
      </c>
      <c r="J217" s="210">
        <v>0</v>
      </c>
      <c r="K217" s="210">
        <v>0</v>
      </c>
      <c r="L217" s="210">
        <v>0</v>
      </c>
      <c r="M217" s="210" t="s">
        <v>488</v>
      </c>
      <c r="N217" s="210">
        <v>0</v>
      </c>
      <c r="O217" s="210">
        <v>0</v>
      </c>
    </row>
    <row r="218" spans="1:15" ht="12.75" customHeight="1">
      <c r="A218" s="196" t="s">
        <v>318</v>
      </c>
      <c r="B218" s="107">
        <v>205</v>
      </c>
      <c r="C218" s="107">
        <v>246</v>
      </c>
      <c r="D218" s="208">
        <v>71</v>
      </c>
      <c r="E218" s="197">
        <v>0</v>
      </c>
      <c r="F218" s="208">
        <v>66</v>
      </c>
      <c r="G218" s="208">
        <v>7</v>
      </c>
      <c r="H218" s="208">
        <v>0</v>
      </c>
      <c r="I218" s="198">
        <v>26</v>
      </c>
      <c r="J218" s="210">
        <v>6</v>
      </c>
      <c r="K218" s="210">
        <v>0</v>
      </c>
      <c r="L218" s="210">
        <v>62</v>
      </c>
      <c r="M218" s="210">
        <v>8</v>
      </c>
      <c r="N218" s="210">
        <v>0</v>
      </c>
      <c r="O218" s="210">
        <v>0</v>
      </c>
    </row>
    <row r="219" spans="1:15" ht="12.75" customHeight="1">
      <c r="A219" s="176" t="s">
        <v>319</v>
      </c>
      <c r="B219" s="177">
        <v>4113</v>
      </c>
      <c r="C219" s="177">
        <v>4824</v>
      </c>
      <c r="D219" s="211">
        <v>2416</v>
      </c>
      <c r="E219" s="211">
        <v>799</v>
      </c>
      <c r="F219" s="211">
        <v>810</v>
      </c>
      <c r="G219" s="211">
        <v>47</v>
      </c>
      <c r="H219" s="211" t="s">
        <v>488</v>
      </c>
      <c r="I219" s="212">
        <v>175</v>
      </c>
      <c r="J219" s="213">
        <v>29</v>
      </c>
      <c r="K219" s="213">
        <v>21</v>
      </c>
      <c r="L219" s="213">
        <v>39</v>
      </c>
      <c r="M219" s="213">
        <v>484</v>
      </c>
      <c r="N219" s="213">
        <v>5</v>
      </c>
      <c r="O219" s="213">
        <v>0</v>
      </c>
    </row>
    <row r="220" spans="1:15" ht="12.75" customHeight="1">
      <c r="A220" s="196" t="s">
        <v>320</v>
      </c>
      <c r="B220" s="107">
        <v>186</v>
      </c>
      <c r="C220" s="107">
        <v>188</v>
      </c>
      <c r="D220" s="208">
        <v>118</v>
      </c>
      <c r="E220" s="208">
        <v>41</v>
      </c>
      <c r="F220" s="197">
        <v>21</v>
      </c>
      <c r="G220" s="208">
        <v>0</v>
      </c>
      <c r="H220" s="197">
        <v>0</v>
      </c>
      <c r="I220" s="209">
        <v>0</v>
      </c>
      <c r="J220" s="210">
        <v>0</v>
      </c>
      <c r="K220" s="210">
        <v>6</v>
      </c>
      <c r="L220" s="210">
        <v>0</v>
      </c>
      <c r="M220" s="210" t="s">
        <v>488</v>
      </c>
      <c r="N220" s="210">
        <v>0</v>
      </c>
      <c r="O220" s="210">
        <v>0</v>
      </c>
    </row>
    <row r="221" spans="1:15" ht="12.75" customHeight="1">
      <c r="A221" s="196" t="s">
        <v>321</v>
      </c>
      <c r="B221" s="107">
        <v>155</v>
      </c>
      <c r="C221" s="107">
        <v>155</v>
      </c>
      <c r="D221" s="208">
        <v>99</v>
      </c>
      <c r="E221" s="208">
        <v>35</v>
      </c>
      <c r="F221" s="208">
        <v>20</v>
      </c>
      <c r="G221" s="197">
        <v>0</v>
      </c>
      <c r="H221" s="208">
        <v>0</v>
      </c>
      <c r="I221" s="209">
        <v>0</v>
      </c>
      <c r="J221" s="210">
        <v>0</v>
      </c>
      <c r="K221" s="199">
        <v>0</v>
      </c>
      <c r="L221" s="199" t="s">
        <v>488</v>
      </c>
      <c r="M221" s="199">
        <v>0</v>
      </c>
      <c r="N221" s="199">
        <v>0</v>
      </c>
      <c r="O221" s="199">
        <v>0</v>
      </c>
    </row>
    <row r="222" spans="1:15" ht="12.75" customHeight="1">
      <c r="A222" s="196" t="s">
        <v>322</v>
      </c>
      <c r="B222" s="107">
        <v>216</v>
      </c>
      <c r="C222" s="107">
        <v>272</v>
      </c>
      <c r="D222" s="197">
        <v>140</v>
      </c>
      <c r="E222" s="208">
        <v>46</v>
      </c>
      <c r="F222" s="208">
        <v>30</v>
      </c>
      <c r="G222" s="208">
        <v>0</v>
      </c>
      <c r="H222" s="197">
        <v>0</v>
      </c>
      <c r="I222" s="209">
        <v>49</v>
      </c>
      <c r="J222" s="199">
        <v>0</v>
      </c>
      <c r="K222" s="210">
        <v>0</v>
      </c>
      <c r="L222" s="210">
        <v>0</v>
      </c>
      <c r="M222" s="210">
        <v>7</v>
      </c>
      <c r="N222" s="210">
        <v>0</v>
      </c>
      <c r="O222" s="210">
        <v>0</v>
      </c>
    </row>
    <row r="223" spans="1:15" ht="12.75" customHeight="1">
      <c r="A223" s="196" t="s">
        <v>323</v>
      </c>
      <c r="B223" s="107">
        <v>135</v>
      </c>
      <c r="C223" s="107">
        <v>151</v>
      </c>
      <c r="D223" s="208">
        <v>94</v>
      </c>
      <c r="E223" s="197">
        <v>27</v>
      </c>
      <c r="F223" s="208">
        <v>11</v>
      </c>
      <c r="G223" s="208">
        <v>13</v>
      </c>
      <c r="H223" s="208">
        <v>0</v>
      </c>
      <c r="I223" s="209">
        <v>0</v>
      </c>
      <c r="J223" s="210">
        <v>0</v>
      </c>
      <c r="K223" s="199" t="s">
        <v>488</v>
      </c>
      <c r="L223" s="199" t="s">
        <v>488</v>
      </c>
      <c r="M223" s="199" t="s">
        <v>488</v>
      </c>
      <c r="N223" s="199">
        <v>0</v>
      </c>
      <c r="O223" s="199">
        <v>0</v>
      </c>
    </row>
    <row r="224" spans="1:15" ht="12.75" customHeight="1">
      <c r="A224" s="196" t="s">
        <v>324</v>
      </c>
      <c r="B224" s="107">
        <v>523</v>
      </c>
      <c r="C224" s="107">
        <v>1007</v>
      </c>
      <c r="D224" s="208">
        <v>395</v>
      </c>
      <c r="E224" s="208">
        <v>31</v>
      </c>
      <c r="F224" s="208">
        <v>32</v>
      </c>
      <c r="G224" s="208">
        <v>5</v>
      </c>
      <c r="H224" s="208" t="s">
        <v>488</v>
      </c>
      <c r="I224" s="209">
        <v>122</v>
      </c>
      <c r="J224" s="210">
        <v>28</v>
      </c>
      <c r="K224" s="210">
        <v>6</v>
      </c>
      <c r="L224" s="210">
        <v>31</v>
      </c>
      <c r="M224" s="210">
        <v>356</v>
      </c>
      <c r="N224" s="210">
        <v>0</v>
      </c>
      <c r="O224" s="210">
        <v>0</v>
      </c>
    </row>
    <row r="225" spans="1:15" ht="12.75" customHeight="1">
      <c r="A225" s="196" t="s">
        <v>325</v>
      </c>
      <c r="B225" s="107">
        <v>229</v>
      </c>
      <c r="C225" s="107">
        <v>231</v>
      </c>
      <c r="D225" s="208">
        <v>100</v>
      </c>
      <c r="E225" s="208">
        <v>123</v>
      </c>
      <c r="F225" s="208">
        <v>4</v>
      </c>
      <c r="G225" s="208">
        <v>0</v>
      </c>
      <c r="H225" s="208">
        <v>0</v>
      </c>
      <c r="I225" s="209" t="s">
        <v>488</v>
      </c>
      <c r="J225" s="210">
        <v>0</v>
      </c>
      <c r="K225" s="210" t="s">
        <v>488</v>
      </c>
      <c r="L225" s="210">
        <v>0</v>
      </c>
      <c r="M225" s="210">
        <v>0</v>
      </c>
      <c r="N225" s="210">
        <v>0</v>
      </c>
      <c r="O225" s="210">
        <v>0</v>
      </c>
    </row>
    <row r="226" spans="1:15" ht="12.75" customHeight="1">
      <c r="A226" s="196" t="s">
        <v>326</v>
      </c>
      <c r="B226" s="107">
        <v>134</v>
      </c>
      <c r="C226" s="107">
        <v>134</v>
      </c>
      <c r="D226" s="208">
        <v>89</v>
      </c>
      <c r="E226" s="208">
        <v>19</v>
      </c>
      <c r="F226" s="208">
        <v>24</v>
      </c>
      <c r="G226" s="197">
        <v>0</v>
      </c>
      <c r="H226" s="208">
        <v>0</v>
      </c>
      <c r="I226" s="198">
        <v>0</v>
      </c>
      <c r="J226" s="210">
        <v>0</v>
      </c>
      <c r="K226" s="210">
        <v>0</v>
      </c>
      <c r="L226" s="210" t="s">
        <v>488</v>
      </c>
      <c r="M226" s="210">
        <v>0</v>
      </c>
      <c r="N226" s="210">
        <v>0</v>
      </c>
      <c r="O226" s="210">
        <v>0</v>
      </c>
    </row>
    <row r="227" spans="1:15" ht="12.75" customHeight="1">
      <c r="A227" s="196" t="s">
        <v>327</v>
      </c>
      <c r="B227" s="107">
        <v>112</v>
      </c>
      <c r="C227" s="107">
        <v>115</v>
      </c>
      <c r="D227" s="208">
        <v>62</v>
      </c>
      <c r="E227" s="208">
        <v>30</v>
      </c>
      <c r="F227" s="208">
        <v>20</v>
      </c>
      <c r="G227" s="197" t="s">
        <v>488</v>
      </c>
      <c r="H227" s="208">
        <v>0</v>
      </c>
      <c r="I227" s="209" t="s">
        <v>488</v>
      </c>
      <c r="J227" s="210">
        <v>0</v>
      </c>
      <c r="K227" s="210">
        <v>0</v>
      </c>
      <c r="L227" s="210">
        <v>0</v>
      </c>
      <c r="M227" s="210">
        <v>0</v>
      </c>
      <c r="N227" s="210">
        <v>0</v>
      </c>
      <c r="O227" s="210">
        <v>0</v>
      </c>
    </row>
    <row r="228" spans="1:15" ht="12.75" customHeight="1">
      <c r="A228" s="196" t="s">
        <v>328</v>
      </c>
      <c r="B228" s="107">
        <v>403</v>
      </c>
      <c r="C228" s="107">
        <v>403</v>
      </c>
      <c r="D228" s="208">
        <v>233</v>
      </c>
      <c r="E228" s="208">
        <v>123</v>
      </c>
      <c r="F228" s="208">
        <v>41</v>
      </c>
      <c r="G228" s="208">
        <v>0</v>
      </c>
      <c r="H228" s="208">
        <v>0</v>
      </c>
      <c r="I228" s="209">
        <v>0</v>
      </c>
      <c r="J228" s="210">
        <v>0</v>
      </c>
      <c r="K228" s="210">
        <v>6</v>
      </c>
      <c r="L228" s="210">
        <v>0</v>
      </c>
      <c r="M228" s="210">
        <v>0</v>
      </c>
      <c r="N228" s="210">
        <v>0</v>
      </c>
      <c r="O228" s="210">
        <v>0</v>
      </c>
    </row>
    <row r="229" spans="1:15" ht="12.75" customHeight="1">
      <c r="A229" s="196" t="s">
        <v>329</v>
      </c>
      <c r="B229" s="107">
        <v>85</v>
      </c>
      <c r="C229" s="107">
        <v>93</v>
      </c>
      <c r="D229" s="208">
        <v>56</v>
      </c>
      <c r="E229" s="208">
        <v>22</v>
      </c>
      <c r="F229" s="197">
        <v>5</v>
      </c>
      <c r="G229" s="208">
        <v>6</v>
      </c>
      <c r="H229" s="208">
        <v>0</v>
      </c>
      <c r="I229" s="209">
        <v>0</v>
      </c>
      <c r="J229" s="210" t="s">
        <v>488</v>
      </c>
      <c r="K229" s="210">
        <v>0</v>
      </c>
      <c r="L229" s="210" t="s">
        <v>488</v>
      </c>
      <c r="M229" s="210">
        <v>0</v>
      </c>
      <c r="N229" s="210" t="s">
        <v>488</v>
      </c>
      <c r="O229" s="210">
        <v>0</v>
      </c>
    </row>
    <row r="230" spans="1:15" ht="12.75" customHeight="1">
      <c r="A230" s="196" t="s">
        <v>330</v>
      </c>
      <c r="B230" s="107">
        <v>167</v>
      </c>
      <c r="C230" s="107">
        <v>308</v>
      </c>
      <c r="D230" s="208">
        <v>140</v>
      </c>
      <c r="E230" s="197">
        <v>11</v>
      </c>
      <c r="F230" s="208">
        <v>14</v>
      </c>
      <c r="G230" s="208">
        <v>22</v>
      </c>
      <c r="H230" s="208">
        <v>0</v>
      </c>
      <c r="I230" s="198">
        <v>0</v>
      </c>
      <c r="J230" s="210">
        <v>0</v>
      </c>
      <c r="K230" s="210">
        <v>0</v>
      </c>
      <c r="L230" s="210" t="s">
        <v>488</v>
      </c>
      <c r="M230" s="210">
        <v>116</v>
      </c>
      <c r="N230" s="210" t="s">
        <v>488</v>
      </c>
      <c r="O230" s="210">
        <v>0</v>
      </c>
    </row>
    <row r="231" spans="1:15" ht="12.75" customHeight="1">
      <c r="A231" s="196" t="s">
        <v>331</v>
      </c>
      <c r="B231" s="107">
        <v>1769</v>
      </c>
      <c r="C231" s="107">
        <v>1769</v>
      </c>
      <c r="D231" s="208">
        <v>890</v>
      </c>
      <c r="E231" s="208">
        <v>291</v>
      </c>
      <c r="F231" s="208">
        <v>588</v>
      </c>
      <c r="G231" s="208">
        <v>0</v>
      </c>
      <c r="H231" s="208">
        <v>0</v>
      </c>
      <c r="I231" s="209">
        <v>0</v>
      </c>
      <c r="J231" s="210">
        <v>0</v>
      </c>
      <c r="K231" s="210">
        <v>0</v>
      </c>
      <c r="L231" s="210">
        <v>0</v>
      </c>
      <c r="M231" s="210">
        <v>0</v>
      </c>
      <c r="N231" s="210">
        <v>0</v>
      </c>
      <c r="O231" s="210">
        <v>0</v>
      </c>
    </row>
    <row r="232" spans="1:15" ht="12.75" customHeight="1">
      <c r="A232" s="176" t="s">
        <v>332</v>
      </c>
      <c r="B232" s="177">
        <v>3953</v>
      </c>
      <c r="C232" s="177">
        <v>6062</v>
      </c>
      <c r="D232" s="211">
        <v>2271</v>
      </c>
      <c r="E232" s="211">
        <v>465</v>
      </c>
      <c r="F232" s="211">
        <v>579</v>
      </c>
      <c r="G232" s="211">
        <v>15</v>
      </c>
      <c r="H232" s="211">
        <v>18</v>
      </c>
      <c r="I232" s="212">
        <v>99</v>
      </c>
      <c r="J232" s="213">
        <v>402</v>
      </c>
      <c r="K232" s="213">
        <v>111</v>
      </c>
      <c r="L232" s="213">
        <v>125</v>
      </c>
      <c r="M232" s="213">
        <v>1967</v>
      </c>
      <c r="N232" s="213">
        <v>4</v>
      </c>
      <c r="O232" s="213">
        <v>6</v>
      </c>
    </row>
    <row r="233" spans="1:15" ht="12.75" customHeight="1">
      <c r="A233" s="196" t="s">
        <v>333</v>
      </c>
      <c r="B233" s="107">
        <v>204</v>
      </c>
      <c r="C233" s="107">
        <v>204</v>
      </c>
      <c r="D233" s="208">
        <v>122</v>
      </c>
      <c r="E233" s="208">
        <v>60</v>
      </c>
      <c r="F233" s="208">
        <v>20</v>
      </c>
      <c r="G233" s="208">
        <v>0</v>
      </c>
      <c r="H233" s="208">
        <v>0</v>
      </c>
      <c r="I233" s="209">
        <v>0</v>
      </c>
      <c r="J233" s="210">
        <v>0</v>
      </c>
      <c r="K233" s="199" t="s">
        <v>488</v>
      </c>
      <c r="L233" s="199" t="s">
        <v>488</v>
      </c>
      <c r="M233" s="199">
        <v>0</v>
      </c>
      <c r="N233" s="199">
        <v>0</v>
      </c>
      <c r="O233" s="199">
        <v>0</v>
      </c>
    </row>
    <row r="234" spans="1:15" ht="12.75" customHeight="1">
      <c r="A234" s="196" t="s">
        <v>334</v>
      </c>
      <c r="B234" s="107">
        <v>203</v>
      </c>
      <c r="C234" s="107">
        <v>411</v>
      </c>
      <c r="D234" s="208">
        <v>47</v>
      </c>
      <c r="E234" s="208">
        <v>7</v>
      </c>
      <c r="F234" s="208">
        <v>11</v>
      </c>
      <c r="G234" s="197" t="s">
        <v>488</v>
      </c>
      <c r="H234" s="208" t="s">
        <v>488</v>
      </c>
      <c r="I234" s="209">
        <v>0</v>
      </c>
      <c r="J234" s="210">
        <v>89</v>
      </c>
      <c r="K234" s="199">
        <v>6</v>
      </c>
      <c r="L234" s="199">
        <v>43</v>
      </c>
      <c r="M234" s="199">
        <v>204</v>
      </c>
      <c r="N234" s="199">
        <v>0</v>
      </c>
      <c r="O234" s="199">
        <v>0</v>
      </c>
    </row>
    <row r="235" spans="1:15" ht="12.75" customHeight="1">
      <c r="A235" s="196" t="s">
        <v>335</v>
      </c>
      <c r="B235" s="107">
        <v>265</v>
      </c>
      <c r="C235" s="107">
        <v>288</v>
      </c>
      <c r="D235" s="197">
        <v>173</v>
      </c>
      <c r="E235" s="208">
        <v>53</v>
      </c>
      <c r="F235" s="208">
        <v>37</v>
      </c>
      <c r="G235" s="208">
        <v>0</v>
      </c>
      <c r="H235" s="208">
        <v>0</v>
      </c>
      <c r="I235" s="209">
        <v>21</v>
      </c>
      <c r="J235" s="210">
        <v>0</v>
      </c>
      <c r="K235" s="210" t="s">
        <v>488</v>
      </c>
      <c r="L235" s="210" t="s">
        <v>488</v>
      </c>
      <c r="M235" s="210" t="s">
        <v>488</v>
      </c>
      <c r="N235" s="210">
        <v>0</v>
      </c>
      <c r="O235" s="210" t="s">
        <v>488</v>
      </c>
    </row>
    <row r="236" spans="1:15" ht="12.75" customHeight="1">
      <c r="A236" s="196" t="s">
        <v>336</v>
      </c>
      <c r="B236" s="107">
        <v>148</v>
      </c>
      <c r="C236" s="107">
        <v>159</v>
      </c>
      <c r="D236" s="208">
        <v>75</v>
      </c>
      <c r="E236" s="208">
        <v>51</v>
      </c>
      <c r="F236" s="208">
        <v>7</v>
      </c>
      <c r="G236" s="208" t="s">
        <v>488</v>
      </c>
      <c r="H236" s="208" t="s">
        <v>488</v>
      </c>
      <c r="I236" s="209">
        <v>0</v>
      </c>
      <c r="J236" s="210">
        <v>0</v>
      </c>
      <c r="K236" s="210">
        <v>15</v>
      </c>
      <c r="L236" s="210">
        <v>0</v>
      </c>
      <c r="M236" s="210">
        <v>9</v>
      </c>
      <c r="N236" s="210">
        <v>0</v>
      </c>
      <c r="O236" s="210">
        <v>0</v>
      </c>
    </row>
    <row r="237" spans="1:15" ht="12.75" customHeight="1">
      <c r="A237" s="196" t="s">
        <v>337</v>
      </c>
      <c r="B237" s="107">
        <v>431</v>
      </c>
      <c r="C237" s="107">
        <v>438</v>
      </c>
      <c r="D237" s="208">
        <v>0</v>
      </c>
      <c r="E237" s="208">
        <v>0</v>
      </c>
      <c r="F237" s="208">
        <v>0</v>
      </c>
      <c r="G237" s="208">
        <v>0</v>
      </c>
      <c r="H237" s="208">
        <v>0</v>
      </c>
      <c r="I237" s="209">
        <v>0</v>
      </c>
      <c r="J237" s="210">
        <v>266</v>
      </c>
      <c r="K237" s="199">
        <v>86</v>
      </c>
      <c r="L237" s="199">
        <v>79</v>
      </c>
      <c r="M237" s="199">
        <v>0</v>
      </c>
      <c r="N237" s="199" t="s">
        <v>488</v>
      </c>
      <c r="O237" s="199">
        <v>5</v>
      </c>
    </row>
    <row r="238" spans="1:15" ht="12.75" customHeight="1">
      <c r="A238" s="196" t="s">
        <v>338</v>
      </c>
      <c r="B238" s="107">
        <v>73</v>
      </c>
      <c r="C238" s="107">
        <v>164</v>
      </c>
      <c r="D238" s="208">
        <v>44</v>
      </c>
      <c r="E238" s="208">
        <v>7</v>
      </c>
      <c r="F238" s="208">
        <v>22</v>
      </c>
      <c r="G238" s="208">
        <v>0</v>
      </c>
      <c r="H238" s="208" t="s">
        <v>488</v>
      </c>
      <c r="I238" s="209">
        <v>0</v>
      </c>
      <c r="J238" s="210">
        <v>0</v>
      </c>
      <c r="K238" s="199">
        <v>0</v>
      </c>
      <c r="L238" s="199">
        <v>0</v>
      </c>
      <c r="M238" s="199">
        <v>90</v>
      </c>
      <c r="N238" s="199">
        <v>0</v>
      </c>
      <c r="O238" s="199">
        <v>0</v>
      </c>
    </row>
    <row r="239" spans="1:15" ht="12.75" customHeight="1">
      <c r="A239" s="196" t="s">
        <v>339</v>
      </c>
      <c r="B239" s="107">
        <v>267</v>
      </c>
      <c r="C239" s="107">
        <v>604</v>
      </c>
      <c r="D239" s="208">
        <v>30</v>
      </c>
      <c r="E239" s="208">
        <v>4</v>
      </c>
      <c r="F239" s="208">
        <v>233</v>
      </c>
      <c r="G239" s="208">
        <v>0</v>
      </c>
      <c r="H239" s="208">
        <v>4</v>
      </c>
      <c r="I239" s="209">
        <v>0</v>
      </c>
      <c r="J239" s="199">
        <v>0</v>
      </c>
      <c r="K239" s="210">
        <v>0</v>
      </c>
      <c r="L239" s="210">
        <v>0</v>
      </c>
      <c r="M239" s="210">
        <v>333</v>
      </c>
      <c r="N239" s="210">
        <v>0</v>
      </c>
      <c r="O239" s="210">
        <v>0</v>
      </c>
    </row>
    <row r="240" spans="1:15" ht="12.75" customHeight="1">
      <c r="A240" s="196" t="s">
        <v>340</v>
      </c>
      <c r="B240" s="107">
        <v>59</v>
      </c>
      <c r="C240" s="107">
        <v>146</v>
      </c>
      <c r="D240" s="208">
        <v>20</v>
      </c>
      <c r="E240" s="208">
        <v>33</v>
      </c>
      <c r="F240" s="197">
        <v>6</v>
      </c>
      <c r="G240" s="208">
        <v>8</v>
      </c>
      <c r="H240" s="208" t="s">
        <v>488</v>
      </c>
      <c r="I240" s="209">
        <v>78</v>
      </c>
      <c r="J240" s="210">
        <v>0</v>
      </c>
      <c r="K240" s="210">
        <v>0</v>
      </c>
      <c r="L240" s="210">
        <v>0</v>
      </c>
      <c r="M240" s="210">
        <v>0</v>
      </c>
      <c r="N240" s="210">
        <v>0</v>
      </c>
      <c r="O240" s="210">
        <v>0</v>
      </c>
    </row>
    <row r="241" spans="1:15" ht="12.75" customHeight="1">
      <c r="A241" s="196" t="s">
        <v>341</v>
      </c>
      <c r="B241" s="107">
        <v>161</v>
      </c>
      <c r="C241" s="107">
        <v>294</v>
      </c>
      <c r="D241" s="208">
        <v>97</v>
      </c>
      <c r="E241" s="208">
        <v>7</v>
      </c>
      <c r="F241" s="208">
        <v>25</v>
      </c>
      <c r="G241" s="208">
        <v>0</v>
      </c>
      <c r="H241" s="208">
        <v>0</v>
      </c>
      <c r="I241" s="209">
        <v>0</v>
      </c>
      <c r="J241" s="210">
        <v>30</v>
      </c>
      <c r="K241" s="210" t="s">
        <v>488</v>
      </c>
      <c r="L241" s="210">
        <v>0</v>
      </c>
      <c r="M241" s="210">
        <v>133</v>
      </c>
      <c r="N241" s="210">
        <v>0</v>
      </c>
      <c r="O241" s="210">
        <v>0</v>
      </c>
    </row>
    <row r="242" spans="1:15" ht="12.75" customHeight="1">
      <c r="A242" s="196" t="s">
        <v>342</v>
      </c>
      <c r="B242" s="107">
        <v>2142</v>
      </c>
      <c r="C242" s="107">
        <v>3354</v>
      </c>
      <c r="D242" s="208">
        <v>1663</v>
      </c>
      <c r="E242" s="208">
        <v>243</v>
      </c>
      <c r="F242" s="208">
        <v>218</v>
      </c>
      <c r="G242" s="208">
        <v>4</v>
      </c>
      <c r="H242" s="208">
        <v>9</v>
      </c>
      <c r="I242" s="209">
        <v>0</v>
      </c>
      <c r="J242" s="210">
        <v>17</v>
      </c>
      <c r="K242" s="210">
        <v>0</v>
      </c>
      <c r="L242" s="210" t="s">
        <v>488</v>
      </c>
      <c r="M242" s="210">
        <v>1197</v>
      </c>
      <c r="N242" s="210" t="s">
        <v>488</v>
      </c>
      <c r="O242" s="210">
        <v>0</v>
      </c>
    </row>
    <row r="243" spans="1:15" ht="12.75" customHeight="1">
      <c r="A243" s="176" t="s">
        <v>343</v>
      </c>
      <c r="B243" s="177">
        <v>5027</v>
      </c>
      <c r="C243" s="177">
        <v>6259</v>
      </c>
      <c r="D243" s="211">
        <v>3595</v>
      </c>
      <c r="E243" s="211">
        <v>723</v>
      </c>
      <c r="F243" s="211">
        <v>502</v>
      </c>
      <c r="G243" s="211">
        <v>31</v>
      </c>
      <c r="H243" s="211">
        <v>12</v>
      </c>
      <c r="I243" s="212">
        <v>200</v>
      </c>
      <c r="J243" s="213">
        <v>32</v>
      </c>
      <c r="K243" s="213">
        <v>45</v>
      </c>
      <c r="L243" s="213">
        <v>130</v>
      </c>
      <c r="M243" s="213">
        <v>984</v>
      </c>
      <c r="N243" s="213">
        <v>5</v>
      </c>
      <c r="O243" s="213">
        <v>0</v>
      </c>
    </row>
    <row r="244" spans="1:15" ht="12.75" customHeight="1">
      <c r="A244" s="196" t="s">
        <v>344</v>
      </c>
      <c r="B244" s="107">
        <v>445</v>
      </c>
      <c r="C244" s="107">
        <v>474</v>
      </c>
      <c r="D244" s="208">
        <v>291</v>
      </c>
      <c r="E244" s="208">
        <v>103</v>
      </c>
      <c r="F244" s="208">
        <v>41</v>
      </c>
      <c r="G244" s="208">
        <v>29</v>
      </c>
      <c r="H244" s="208">
        <v>0</v>
      </c>
      <c r="I244" s="209">
        <v>0</v>
      </c>
      <c r="J244" s="210">
        <v>0</v>
      </c>
      <c r="K244" s="210">
        <v>10</v>
      </c>
      <c r="L244" s="210">
        <v>0</v>
      </c>
      <c r="M244" s="210">
        <v>0</v>
      </c>
      <c r="N244" s="210">
        <v>0</v>
      </c>
      <c r="O244" s="210">
        <v>0</v>
      </c>
    </row>
    <row r="245" spans="1:15" ht="12.75" customHeight="1">
      <c r="A245" s="196" t="s">
        <v>460</v>
      </c>
      <c r="B245" s="107">
        <v>723</v>
      </c>
      <c r="C245" s="107">
        <v>1175</v>
      </c>
      <c r="D245" s="208">
        <v>579</v>
      </c>
      <c r="E245" s="208">
        <v>69</v>
      </c>
      <c r="F245" s="208">
        <v>36</v>
      </c>
      <c r="G245" s="208">
        <v>0</v>
      </c>
      <c r="H245" s="208" t="s">
        <v>488</v>
      </c>
      <c r="I245" s="209">
        <v>0</v>
      </c>
      <c r="J245" s="210">
        <v>16</v>
      </c>
      <c r="K245" s="210">
        <v>6</v>
      </c>
      <c r="L245" s="210">
        <v>17</v>
      </c>
      <c r="M245" s="210">
        <v>445</v>
      </c>
      <c r="N245" s="210">
        <v>4</v>
      </c>
      <c r="O245" s="210">
        <v>0</v>
      </c>
    </row>
    <row r="246" spans="1:15" ht="12.75" customHeight="1">
      <c r="A246" s="196" t="s">
        <v>345</v>
      </c>
      <c r="B246" s="107">
        <v>1165</v>
      </c>
      <c r="C246" s="107">
        <v>1170</v>
      </c>
      <c r="D246" s="208">
        <v>831</v>
      </c>
      <c r="E246" s="208">
        <v>240</v>
      </c>
      <c r="F246" s="208">
        <v>94</v>
      </c>
      <c r="G246" s="208">
        <v>0</v>
      </c>
      <c r="H246" s="208">
        <v>5</v>
      </c>
      <c r="I246" s="209">
        <v>0</v>
      </c>
      <c r="J246" s="210">
        <v>0</v>
      </c>
      <c r="K246" s="210">
        <v>0</v>
      </c>
      <c r="L246" s="210">
        <v>0</v>
      </c>
      <c r="M246" s="210">
        <v>0</v>
      </c>
      <c r="N246" s="210">
        <v>0</v>
      </c>
      <c r="O246" s="210">
        <v>0</v>
      </c>
    </row>
    <row r="247" spans="1:15" ht="12.75" customHeight="1">
      <c r="A247" s="196" t="s">
        <v>346</v>
      </c>
      <c r="B247" s="107">
        <v>124</v>
      </c>
      <c r="C247" s="107">
        <v>127</v>
      </c>
      <c r="D247" s="208">
        <v>75</v>
      </c>
      <c r="E247" s="208">
        <v>10</v>
      </c>
      <c r="F247" s="208">
        <v>36</v>
      </c>
      <c r="G247" s="197">
        <v>0</v>
      </c>
      <c r="H247" s="208">
        <v>0</v>
      </c>
      <c r="I247" s="198" t="s">
        <v>488</v>
      </c>
      <c r="J247" s="210">
        <v>0</v>
      </c>
      <c r="K247" s="210" t="s">
        <v>488</v>
      </c>
      <c r="L247" s="210" t="s">
        <v>488</v>
      </c>
      <c r="M247" s="210">
        <v>0</v>
      </c>
      <c r="N247" s="210">
        <v>0</v>
      </c>
      <c r="O247" s="210">
        <v>0</v>
      </c>
    </row>
    <row r="248" spans="1:15" ht="12.75" customHeight="1">
      <c r="A248" s="196" t="s">
        <v>347</v>
      </c>
      <c r="B248" s="107">
        <v>319</v>
      </c>
      <c r="C248" s="107">
        <v>338</v>
      </c>
      <c r="D248" s="208">
        <v>223</v>
      </c>
      <c r="E248" s="208">
        <v>49</v>
      </c>
      <c r="F248" s="208">
        <v>40</v>
      </c>
      <c r="G248" s="208">
        <v>0</v>
      </c>
      <c r="H248" s="208" t="s">
        <v>488</v>
      </c>
      <c r="I248" s="209">
        <v>14</v>
      </c>
      <c r="J248" s="210">
        <v>0</v>
      </c>
      <c r="K248" s="210">
        <v>6</v>
      </c>
      <c r="L248" s="210" t="s">
        <v>488</v>
      </c>
      <c r="M248" s="210">
        <v>4</v>
      </c>
      <c r="N248" s="210">
        <v>0</v>
      </c>
      <c r="O248" s="210">
        <v>0</v>
      </c>
    </row>
    <row r="249" spans="1:15" ht="12.75" customHeight="1">
      <c r="A249" s="196" t="s">
        <v>348</v>
      </c>
      <c r="B249" s="107">
        <v>256</v>
      </c>
      <c r="C249" s="107">
        <v>256</v>
      </c>
      <c r="D249" s="208">
        <v>180</v>
      </c>
      <c r="E249" s="208">
        <v>38</v>
      </c>
      <c r="F249" s="208">
        <v>29</v>
      </c>
      <c r="G249" s="208">
        <v>0</v>
      </c>
      <c r="H249" s="208">
        <v>0</v>
      </c>
      <c r="I249" s="209">
        <v>0</v>
      </c>
      <c r="J249" s="210">
        <v>0</v>
      </c>
      <c r="K249" s="210">
        <v>9</v>
      </c>
      <c r="L249" s="210">
        <v>0</v>
      </c>
      <c r="M249" s="210">
        <v>0</v>
      </c>
      <c r="N249" s="210">
        <v>0</v>
      </c>
      <c r="O249" s="210">
        <v>0</v>
      </c>
    </row>
    <row r="250" spans="1:15" ht="12.75" customHeight="1">
      <c r="A250" s="196" t="s">
        <v>349</v>
      </c>
      <c r="B250" s="107">
        <v>483</v>
      </c>
      <c r="C250" s="107">
        <v>849</v>
      </c>
      <c r="D250" s="208">
        <v>397</v>
      </c>
      <c r="E250" s="208">
        <v>30</v>
      </c>
      <c r="F250" s="208">
        <v>50</v>
      </c>
      <c r="G250" s="208" t="s">
        <v>488</v>
      </c>
      <c r="H250" s="208" t="s">
        <v>488</v>
      </c>
      <c r="I250" s="209">
        <v>0</v>
      </c>
      <c r="J250" s="210" t="s">
        <v>488</v>
      </c>
      <c r="K250" s="210">
        <v>0</v>
      </c>
      <c r="L250" s="210">
        <v>5</v>
      </c>
      <c r="M250" s="210">
        <v>364</v>
      </c>
      <c r="N250" s="210">
        <v>0</v>
      </c>
      <c r="O250" s="210">
        <v>0</v>
      </c>
    </row>
    <row r="251" spans="1:15" ht="12.75" customHeight="1">
      <c r="A251" s="196" t="s">
        <v>350</v>
      </c>
      <c r="B251" s="107">
        <v>198</v>
      </c>
      <c r="C251" s="107">
        <v>198</v>
      </c>
      <c r="D251" s="208">
        <v>137</v>
      </c>
      <c r="E251" s="208">
        <v>35</v>
      </c>
      <c r="F251" s="208">
        <v>26</v>
      </c>
      <c r="G251" s="208">
        <v>0</v>
      </c>
      <c r="H251" s="208">
        <v>0</v>
      </c>
      <c r="I251" s="209">
        <v>0</v>
      </c>
      <c r="J251" s="210">
        <v>0</v>
      </c>
      <c r="K251" s="210">
        <v>0</v>
      </c>
      <c r="L251" s="210">
        <v>0</v>
      </c>
      <c r="M251" s="210">
        <v>0</v>
      </c>
      <c r="N251" s="210">
        <v>0</v>
      </c>
      <c r="O251" s="210">
        <v>0</v>
      </c>
    </row>
    <row r="252" spans="1:15" ht="12.75" customHeight="1">
      <c r="A252" s="196" t="s">
        <v>351</v>
      </c>
      <c r="B252" s="107">
        <v>344</v>
      </c>
      <c r="C252" s="107">
        <v>345</v>
      </c>
      <c r="D252" s="208">
        <v>252</v>
      </c>
      <c r="E252" s="208">
        <v>52</v>
      </c>
      <c r="F252" s="208">
        <v>37</v>
      </c>
      <c r="G252" s="208">
        <v>0</v>
      </c>
      <c r="H252" s="208">
        <v>0</v>
      </c>
      <c r="I252" s="209">
        <v>0</v>
      </c>
      <c r="J252" s="210">
        <v>0</v>
      </c>
      <c r="K252" s="210" t="s">
        <v>488</v>
      </c>
      <c r="L252" s="210">
        <v>0</v>
      </c>
      <c r="M252" s="210" t="s">
        <v>488</v>
      </c>
      <c r="N252" s="210">
        <v>0</v>
      </c>
      <c r="O252" s="210">
        <v>0</v>
      </c>
    </row>
    <row r="253" spans="1:15" ht="12.75" customHeight="1">
      <c r="A253" s="196" t="s">
        <v>352</v>
      </c>
      <c r="B253" s="107">
        <v>114</v>
      </c>
      <c r="C253" s="107">
        <v>136</v>
      </c>
      <c r="D253" s="208">
        <v>78</v>
      </c>
      <c r="E253" s="208">
        <v>22</v>
      </c>
      <c r="F253" s="208">
        <v>11</v>
      </c>
      <c r="G253" s="208">
        <v>0</v>
      </c>
      <c r="H253" s="208">
        <v>0</v>
      </c>
      <c r="I253" s="209">
        <v>22</v>
      </c>
      <c r="J253" s="210">
        <v>0</v>
      </c>
      <c r="K253" s="210" t="s">
        <v>488</v>
      </c>
      <c r="L253" s="210">
        <v>0</v>
      </c>
      <c r="M253" s="210">
        <v>0</v>
      </c>
      <c r="N253" s="210">
        <v>0</v>
      </c>
      <c r="O253" s="210">
        <v>0</v>
      </c>
    </row>
    <row r="254" spans="1:15" ht="12.75" customHeight="1">
      <c r="A254" s="196" t="s">
        <v>353</v>
      </c>
      <c r="B254" s="107">
        <v>251</v>
      </c>
      <c r="C254" s="107">
        <v>429</v>
      </c>
      <c r="D254" s="208">
        <v>201</v>
      </c>
      <c r="E254" s="208">
        <v>7</v>
      </c>
      <c r="F254" s="208">
        <v>20</v>
      </c>
      <c r="G254" s="208" t="s">
        <v>488</v>
      </c>
      <c r="H254" s="208">
        <v>0</v>
      </c>
      <c r="I254" s="209">
        <v>14</v>
      </c>
      <c r="J254" s="210">
        <v>13</v>
      </c>
      <c r="K254" s="199">
        <v>4</v>
      </c>
      <c r="L254" s="199">
        <v>6</v>
      </c>
      <c r="M254" s="199">
        <v>163</v>
      </c>
      <c r="N254" s="199">
        <v>0</v>
      </c>
      <c r="O254" s="199">
        <v>0</v>
      </c>
    </row>
    <row r="255" spans="1:15" ht="12.75" customHeight="1">
      <c r="A255" s="196" t="s">
        <v>354</v>
      </c>
      <c r="B255" s="107">
        <v>158</v>
      </c>
      <c r="C255" s="107">
        <v>160</v>
      </c>
      <c r="D255" s="197">
        <v>97</v>
      </c>
      <c r="E255" s="208">
        <v>35</v>
      </c>
      <c r="F255" s="208">
        <v>22</v>
      </c>
      <c r="G255" s="208">
        <v>0</v>
      </c>
      <c r="H255" s="208">
        <v>0</v>
      </c>
      <c r="I255" s="209">
        <v>0</v>
      </c>
      <c r="J255" s="210" t="s">
        <v>488</v>
      </c>
      <c r="K255" s="210">
        <v>0</v>
      </c>
      <c r="L255" s="210" t="s">
        <v>488</v>
      </c>
      <c r="M255" s="210" t="s">
        <v>488</v>
      </c>
      <c r="N255" s="210">
        <v>0</v>
      </c>
      <c r="O255" s="210">
        <v>0</v>
      </c>
    </row>
    <row r="256" spans="1:15" ht="12.75" customHeight="1">
      <c r="A256" s="196" t="s">
        <v>355</v>
      </c>
      <c r="B256" s="107">
        <v>310</v>
      </c>
      <c r="C256" s="107">
        <v>315</v>
      </c>
      <c r="D256" s="208">
        <v>155</v>
      </c>
      <c r="E256" s="208">
        <v>22</v>
      </c>
      <c r="F256" s="208">
        <v>34</v>
      </c>
      <c r="G256" s="208">
        <v>0</v>
      </c>
      <c r="H256" s="208" t="s">
        <v>488</v>
      </c>
      <c r="I256" s="209">
        <v>0</v>
      </c>
      <c r="J256" s="210" t="s">
        <v>488</v>
      </c>
      <c r="K256" s="210" t="s">
        <v>488</v>
      </c>
      <c r="L256" s="210">
        <v>95</v>
      </c>
      <c r="M256" s="210" t="s">
        <v>488</v>
      </c>
      <c r="N256" s="210" t="s">
        <v>488</v>
      </c>
      <c r="O256" s="210">
        <v>0</v>
      </c>
    </row>
    <row r="257" spans="1:15" ht="12.75" customHeight="1">
      <c r="A257" s="196" t="s">
        <v>356</v>
      </c>
      <c r="B257" s="107">
        <v>0</v>
      </c>
      <c r="C257" s="107">
        <v>136</v>
      </c>
      <c r="D257" s="208">
        <v>0</v>
      </c>
      <c r="E257" s="208">
        <v>0</v>
      </c>
      <c r="F257" s="208">
        <v>0</v>
      </c>
      <c r="G257" s="197">
        <v>0</v>
      </c>
      <c r="H257" s="208">
        <v>0</v>
      </c>
      <c r="I257" s="198">
        <v>136</v>
      </c>
      <c r="J257" s="210">
        <v>0</v>
      </c>
      <c r="K257" s="210">
        <v>0</v>
      </c>
      <c r="L257" s="210">
        <v>0</v>
      </c>
      <c r="M257" s="210">
        <v>0</v>
      </c>
      <c r="N257" s="210">
        <v>0</v>
      </c>
      <c r="O257" s="210">
        <v>0</v>
      </c>
    </row>
    <row r="258" spans="1:15" ht="12.75" customHeight="1">
      <c r="A258" s="196" t="s">
        <v>357</v>
      </c>
      <c r="B258" s="107">
        <v>138</v>
      </c>
      <c r="C258" s="107">
        <v>152</v>
      </c>
      <c r="D258" s="208">
        <v>100</v>
      </c>
      <c r="E258" s="208">
        <v>11</v>
      </c>
      <c r="F258" s="208">
        <v>26</v>
      </c>
      <c r="G258" s="208">
        <v>0</v>
      </c>
      <c r="H258" s="208">
        <v>0</v>
      </c>
      <c r="I258" s="209">
        <v>11</v>
      </c>
      <c r="J258" s="210">
        <v>0</v>
      </c>
      <c r="K258" s="210">
        <v>0</v>
      </c>
      <c r="L258" s="210" t="s">
        <v>488</v>
      </c>
      <c r="M258" s="210" t="s">
        <v>488</v>
      </c>
      <c r="N258" s="210">
        <v>0</v>
      </c>
      <c r="O258" s="210">
        <v>0</v>
      </c>
    </row>
    <row r="259" spans="1:15" ht="12.75" customHeight="1">
      <c r="A259" s="176" t="s">
        <v>358</v>
      </c>
      <c r="B259" s="177">
        <v>4977</v>
      </c>
      <c r="C259" s="177">
        <v>5123</v>
      </c>
      <c r="D259" s="211">
        <v>3329</v>
      </c>
      <c r="E259" s="211">
        <v>870</v>
      </c>
      <c r="F259" s="211">
        <v>721</v>
      </c>
      <c r="G259" s="211">
        <v>29</v>
      </c>
      <c r="H259" s="211">
        <v>18</v>
      </c>
      <c r="I259" s="212">
        <v>21</v>
      </c>
      <c r="J259" s="213">
        <v>14</v>
      </c>
      <c r="K259" s="213">
        <v>23</v>
      </c>
      <c r="L259" s="213">
        <v>21</v>
      </c>
      <c r="M259" s="213">
        <v>22</v>
      </c>
      <c r="N259" s="213" t="s">
        <v>488</v>
      </c>
      <c r="O259" s="213">
        <v>53</v>
      </c>
    </row>
    <row r="260" spans="1:15" ht="12.75" customHeight="1">
      <c r="A260" s="196" t="s">
        <v>359</v>
      </c>
      <c r="B260" s="107">
        <v>563</v>
      </c>
      <c r="C260" s="107">
        <v>587</v>
      </c>
      <c r="D260" s="208">
        <v>412</v>
      </c>
      <c r="E260" s="208">
        <v>100</v>
      </c>
      <c r="F260" s="208">
        <v>50</v>
      </c>
      <c r="G260" s="208">
        <v>24</v>
      </c>
      <c r="H260" s="208">
        <v>0</v>
      </c>
      <c r="I260" s="209">
        <v>0</v>
      </c>
      <c r="J260" s="210">
        <v>0</v>
      </c>
      <c r="K260" s="210" t="s">
        <v>488</v>
      </c>
      <c r="L260" s="210">
        <v>0</v>
      </c>
      <c r="M260" s="210">
        <v>0</v>
      </c>
      <c r="N260" s="210">
        <v>0</v>
      </c>
      <c r="O260" s="210">
        <v>0</v>
      </c>
    </row>
    <row r="261" spans="1:15" ht="12.75" customHeight="1">
      <c r="A261" s="196" t="s">
        <v>360</v>
      </c>
      <c r="B261" s="107">
        <v>1459</v>
      </c>
      <c r="C261" s="107">
        <v>1526</v>
      </c>
      <c r="D261" s="208">
        <v>1088</v>
      </c>
      <c r="E261" s="208">
        <v>224</v>
      </c>
      <c r="F261" s="208">
        <v>143</v>
      </c>
      <c r="G261" s="208">
        <v>0</v>
      </c>
      <c r="H261" s="208">
        <v>10</v>
      </c>
      <c r="I261" s="209">
        <v>8</v>
      </c>
      <c r="J261" s="210" t="s">
        <v>488</v>
      </c>
      <c r="K261" s="210" t="s">
        <v>488</v>
      </c>
      <c r="L261" s="210">
        <v>0</v>
      </c>
      <c r="M261" s="210">
        <v>0</v>
      </c>
      <c r="N261" s="210">
        <v>0</v>
      </c>
      <c r="O261" s="210">
        <v>49</v>
      </c>
    </row>
    <row r="262" spans="1:15" ht="12.75" customHeight="1">
      <c r="A262" s="196" t="s">
        <v>361</v>
      </c>
      <c r="B262" s="107">
        <v>161</v>
      </c>
      <c r="C262" s="107">
        <v>170</v>
      </c>
      <c r="D262" s="208">
        <v>82</v>
      </c>
      <c r="E262" s="197">
        <v>42</v>
      </c>
      <c r="F262" s="208">
        <v>37</v>
      </c>
      <c r="G262" s="208">
        <v>0</v>
      </c>
      <c r="H262" s="208">
        <v>0</v>
      </c>
      <c r="I262" s="198">
        <v>9</v>
      </c>
      <c r="J262" s="199">
        <v>0</v>
      </c>
      <c r="K262" s="210">
        <v>0</v>
      </c>
      <c r="L262" s="210">
        <v>0</v>
      </c>
      <c r="M262" s="210">
        <v>0</v>
      </c>
      <c r="N262" s="210">
        <v>0</v>
      </c>
      <c r="O262" s="210">
        <v>0</v>
      </c>
    </row>
    <row r="263" spans="1:15" ht="12.75" customHeight="1">
      <c r="A263" s="196" t="s">
        <v>362</v>
      </c>
      <c r="B263" s="107">
        <v>675</v>
      </c>
      <c r="C263" s="107">
        <v>680</v>
      </c>
      <c r="D263" s="208">
        <v>463</v>
      </c>
      <c r="E263" s="208">
        <v>85</v>
      </c>
      <c r="F263" s="208">
        <v>127</v>
      </c>
      <c r="G263" s="208">
        <v>0</v>
      </c>
      <c r="H263" s="208">
        <v>5</v>
      </c>
      <c r="I263" s="209">
        <v>0</v>
      </c>
      <c r="J263" s="210">
        <v>0</v>
      </c>
      <c r="K263" s="210">
        <v>0</v>
      </c>
      <c r="L263" s="210">
        <v>0</v>
      </c>
      <c r="M263" s="210">
        <v>0</v>
      </c>
      <c r="N263" s="210">
        <v>0</v>
      </c>
      <c r="O263" s="210">
        <v>0</v>
      </c>
    </row>
    <row r="264" spans="1:15" ht="12.75" customHeight="1">
      <c r="A264" s="196" t="s">
        <v>363</v>
      </c>
      <c r="B264" s="107">
        <v>427</v>
      </c>
      <c r="C264" s="107">
        <v>427</v>
      </c>
      <c r="D264" s="208">
        <v>295</v>
      </c>
      <c r="E264" s="208">
        <v>81</v>
      </c>
      <c r="F264" s="208">
        <v>50</v>
      </c>
      <c r="G264" s="208">
        <v>0</v>
      </c>
      <c r="H264" s="208">
        <v>0</v>
      </c>
      <c r="I264" s="209">
        <v>0</v>
      </c>
      <c r="J264" s="210">
        <v>0</v>
      </c>
      <c r="K264" s="210">
        <v>0</v>
      </c>
      <c r="L264" s="210" t="s">
        <v>488</v>
      </c>
      <c r="M264" s="210">
        <v>0</v>
      </c>
      <c r="N264" s="210">
        <v>0</v>
      </c>
      <c r="O264" s="210">
        <v>0</v>
      </c>
    </row>
    <row r="265" spans="1:15" ht="12.75" customHeight="1">
      <c r="A265" s="196" t="s">
        <v>364</v>
      </c>
      <c r="B265" s="107">
        <v>219</v>
      </c>
      <c r="C265" s="107">
        <v>229</v>
      </c>
      <c r="D265" s="208">
        <v>159</v>
      </c>
      <c r="E265" s="208">
        <v>46</v>
      </c>
      <c r="F265" s="208">
        <v>13</v>
      </c>
      <c r="G265" s="208">
        <v>5</v>
      </c>
      <c r="H265" s="208" t="s">
        <v>488</v>
      </c>
      <c r="I265" s="209" t="s">
        <v>488</v>
      </c>
      <c r="J265" s="210">
        <v>0</v>
      </c>
      <c r="K265" s="210">
        <v>0</v>
      </c>
      <c r="L265" s="210" t="s">
        <v>488</v>
      </c>
      <c r="M265" s="210">
        <v>0</v>
      </c>
      <c r="N265" s="210">
        <v>0</v>
      </c>
      <c r="O265" s="210">
        <v>0</v>
      </c>
    </row>
    <row r="266" spans="1:15" ht="12.75" customHeight="1">
      <c r="A266" s="196" t="s">
        <v>365</v>
      </c>
      <c r="B266" s="107">
        <v>80</v>
      </c>
      <c r="C266" s="107">
        <v>80</v>
      </c>
      <c r="D266" s="197">
        <v>51</v>
      </c>
      <c r="E266" s="208">
        <v>21</v>
      </c>
      <c r="F266" s="208">
        <v>6</v>
      </c>
      <c r="G266" s="208">
        <v>0</v>
      </c>
      <c r="H266" s="197">
        <v>0</v>
      </c>
      <c r="I266" s="209">
        <v>0</v>
      </c>
      <c r="J266" s="210" t="s">
        <v>488</v>
      </c>
      <c r="K266" s="210" t="s">
        <v>488</v>
      </c>
      <c r="L266" s="210">
        <v>0</v>
      </c>
      <c r="M266" s="210">
        <v>0</v>
      </c>
      <c r="N266" s="210">
        <v>0</v>
      </c>
      <c r="O266" s="210">
        <v>0</v>
      </c>
    </row>
    <row r="267" spans="1:15" ht="12.75" customHeight="1">
      <c r="A267" s="196" t="s">
        <v>366</v>
      </c>
      <c r="B267" s="107">
        <v>268</v>
      </c>
      <c r="C267" s="107">
        <v>270</v>
      </c>
      <c r="D267" s="208">
        <v>177</v>
      </c>
      <c r="E267" s="197">
        <v>42</v>
      </c>
      <c r="F267" s="208">
        <v>35</v>
      </c>
      <c r="G267" s="208">
        <v>0</v>
      </c>
      <c r="H267" s="208">
        <v>0</v>
      </c>
      <c r="I267" s="209">
        <v>0</v>
      </c>
      <c r="J267" s="210">
        <v>0</v>
      </c>
      <c r="K267" s="210">
        <v>9</v>
      </c>
      <c r="L267" s="210">
        <v>5</v>
      </c>
      <c r="M267" s="210" t="s">
        <v>488</v>
      </c>
      <c r="N267" s="210">
        <v>0</v>
      </c>
      <c r="O267" s="210">
        <v>0</v>
      </c>
    </row>
    <row r="268" spans="1:15" ht="12.75" customHeight="1">
      <c r="A268" s="196" t="s">
        <v>367</v>
      </c>
      <c r="B268" s="107">
        <v>674</v>
      </c>
      <c r="C268" s="107">
        <v>681</v>
      </c>
      <c r="D268" s="208">
        <v>431</v>
      </c>
      <c r="E268" s="208">
        <v>172</v>
      </c>
      <c r="F268" s="208">
        <v>69</v>
      </c>
      <c r="G268" s="208">
        <v>0</v>
      </c>
      <c r="H268" s="208" t="s">
        <v>488</v>
      </c>
      <c r="I268" s="209" t="s">
        <v>488</v>
      </c>
      <c r="J268" s="210" t="s">
        <v>488</v>
      </c>
      <c r="K268" s="210" t="s">
        <v>488</v>
      </c>
      <c r="L268" s="210">
        <v>0</v>
      </c>
      <c r="M268" s="210">
        <v>4</v>
      </c>
      <c r="N268" s="210">
        <v>0</v>
      </c>
      <c r="O268" s="210" t="s">
        <v>488</v>
      </c>
    </row>
    <row r="269" spans="1:15" ht="12.75" customHeight="1">
      <c r="A269" s="196" t="s">
        <v>368</v>
      </c>
      <c r="B269" s="107">
        <v>452</v>
      </c>
      <c r="C269" s="107">
        <v>474</v>
      </c>
      <c r="D269" s="208">
        <v>171</v>
      </c>
      <c r="E269" s="197">
        <v>57</v>
      </c>
      <c r="F269" s="208">
        <v>191</v>
      </c>
      <c r="G269" s="208">
        <v>0</v>
      </c>
      <c r="H269" s="208">
        <v>0</v>
      </c>
      <c r="I269" s="209">
        <v>0</v>
      </c>
      <c r="J269" s="210">
        <v>10</v>
      </c>
      <c r="K269" s="210">
        <v>9</v>
      </c>
      <c r="L269" s="210">
        <v>14</v>
      </c>
      <c r="M269" s="210">
        <v>16</v>
      </c>
      <c r="N269" s="210" t="s">
        <v>488</v>
      </c>
      <c r="O269" s="210" t="s">
        <v>488</v>
      </c>
    </row>
    <row r="270" spans="1:15" ht="12.75" customHeight="1">
      <c r="A270" s="176" t="s">
        <v>369</v>
      </c>
      <c r="B270" s="177">
        <v>4384</v>
      </c>
      <c r="C270" s="177">
        <v>4674</v>
      </c>
      <c r="D270" s="211">
        <v>2836</v>
      </c>
      <c r="E270" s="211">
        <v>728</v>
      </c>
      <c r="F270" s="211">
        <v>646</v>
      </c>
      <c r="G270" s="211" t="s">
        <v>488</v>
      </c>
      <c r="H270" s="211">
        <v>9</v>
      </c>
      <c r="I270" s="212">
        <v>37</v>
      </c>
      <c r="J270" s="213">
        <v>44</v>
      </c>
      <c r="K270" s="213">
        <v>112</v>
      </c>
      <c r="L270" s="213">
        <v>19</v>
      </c>
      <c r="M270" s="213">
        <v>204</v>
      </c>
      <c r="N270" s="213" t="s">
        <v>488</v>
      </c>
      <c r="O270" s="213">
        <v>35</v>
      </c>
    </row>
    <row r="271" spans="1:15" ht="12.75" customHeight="1">
      <c r="A271" s="196" t="s">
        <v>370</v>
      </c>
      <c r="B271" s="107">
        <v>629</v>
      </c>
      <c r="C271" s="107">
        <v>629</v>
      </c>
      <c r="D271" s="208">
        <v>312</v>
      </c>
      <c r="E271" s="208">
        <v>133</v>
      </c>
      <c r="F271" s="208">
        <v>171</v>
      </c>
      <c r="G271" s="208">
        <v>0</v>
      </c>
      <c r="H271" s="208">
        <v>0</v>
      </c>
      <c r="I271" s="209">
        <v>0</v>
      </c>
      <c r="J271" s="210">
        <v>0</v>
      </c>
      <c r="K271" s="210">
        <v>13</v>
      </c>
      <c r="L271" s="210">
        <v>0</v>
      </c>
      <c r="M271" s="210">
        <v>0</v>
      </c>
      <c r="N271" s="210">
        <v>0</v>
      </c>
      <c r="O271" s="210">
        <v>0</v>
      </c>
    </row>
    <row r="272" spans="1:15" ht="12.75" customHeight="1">
      <c r="A272" s="196" t="s">
        <v>371</v>
      </c>
      <c r="B272" s="107">
        <v>348</v>
      </c>
      <c r="C272" s="107">
        <v>349</v>
      </c>
      <c r="D272" s="208">
        <v>251</v>
      </c>
      <c r="E272" s="208">
        <v>57</v>
      </c>
      <c r="F272" s="208">
        <v>40</v>
      </c>
      <c r="G272" s="208">
        <v>0</v>
      </c>
      <c r="H272" s="208" t="s">
        <v>488</v>
      </c>
      <c r="I272" s="209">
        <v>0</v>
      </c>
      <c r="J272" s="199">
        <v>0</v>
      </c>
      <c r="K272" s="210">
        <v>0</v>
      </c>
      <c r="L272" s="210">
        <v>0</v>
      </c>
      <c r="M272" s="210">
        <v>0</v>
      </c>
      <c r="N272" s="210">
        <v>0</v>
      </c>
      <c r="O272" s="210">
        <v>0</v>
      </c>
    </row>
    <row r="273" spans="1:15" ht="12.75" customHeight="1">
      <c r="A273" s="196" t="s">
        <v>372</v>
      </c>
      <c r="B273" s="107">
        <v>453</v>
      </c>
      <c r="C273" s="107">
        <v>518</v>
      </c>
      <c r="D273" s="208">
        <v>308</v>
      </c>
      <c r="E273" s="208">
        <v>51</v>
      </c>
      <c r="F273" s="208">
        <v>52</v>
      </c>
      <c r="G273" s="208" t="s">
        <v>488</v>
      </c>
      <c r="H273" s="208" t="s">
        <v>488</v>
      </c>
      <c r="I273" s="209">
        <v>30</v>
      </c>
      <c r="J273" s="210" t="s">
        <v>488</v>
      </c>
      <c r="K273" s="210">
        <v>41</v>
      </c>
      <c r="L273" s="210">
        <v>0</v>
      </c>
      <c r="M273" s="210">
        <v>33</v>
      </c>
      <c r="N273" s="210">
        <v>0</v>
      </c>
      <c r="O273" s="210">
        <v>0</v>
      </c>
    </row>
    <row r="274" spans="1:15" ht="12.75" customHeight="1">
      <c r="A274" s="196" t="s">
        <v>373</v>
      </c>
      <c r="B274" s="107">
        <v>1391</v>
      </c>
      <c r="C274" s="107">
        <v>1417</v>
      </c>
      <c r="D274" s="208">
        <v>926</v>
      </c>
      <c r="E274" s="208">
        <v>198</v>
      </c>
      <c r="F274" s="208">
        <v>249</v>
      </c>
      <c r="G274" s="208">
        <v>0</v>
      </c>
      <c r="H274" s="208">
        <v>6</v>
      </c>
      <c r="I274" s="209">
        <v>6</v>
      </c>
      <c r="J274" s="210" t="s">
        <v>488</v>
      </c>
      <c r="K274" s="210">
        <v>9</v>
      </c>
      <c r="L274" s="210">
        <v>8</v>
      </c>
      <c r="M274" s="210">
        <v>14</v>
      </c>
      <c r="N274" s="210">
        <v>0</v>
      </c>
      <c r="O274" s="210">
        <v>0</v>
      </c>
    </row>
    <row r="275" spans="1:15" ht="12.75" customHeight="1">
      <c r="A275" s="196" t="s">
        <v>374</v>
      </c>
      <c r="B275" s="107">
        <v>361</v>
      </c>
      <c r="C275" s="107">
        <v>462</v>
      </c>
      <c r="D275" s="208">
        <v>287</v>
      </c>
      <c r="E275" s="208">
        <v>32</v>
      </c>
      <c r="F275" s="208">
        <v>28</v>
      </c>
      <c r="G275" s="208">
        <v>0</v>
      </c>
      <c r="H275" s="208" t="s">
        <v>488</v>
      </c>
      <c r="I275" s="209">
        <v>0</v>
      </c>
      <c r="J275" s="210">
        <v>10</v>
      </c>
      <c r="K275" s="210" t="s">
        <v>488</v>
      </c>
      <c r="L275" s="210" t="s">
        <v>488</v>
      </c>
      <c r="M275" s="210">
        <v>100</v>
      </c>
      <c r="N275" s="210">
        <v>0</v>
      </c>
      <c r="O275" s="210">
        <v>0</v>
      </c>
    </row>
    <row r="276" spans="1:15" ht="12.75" customHeight="1">
      <c r="A276" s="196" t="s">
        <v>375</v>
      </c>
      <c r="B276" s="107">
        <v>232</v>
      </c>
      <c r="C276" s="107">
        <v>261</v>
      </c>
      <c r="D276" s="208">
        <v>110</v>
      </c>
      <c r="E276" s="208">
        <v>54</v>
      </c>
      <c r="F276" s="208">
        <v>9</v>
      </c>
      <c r="G276" s="197" t="s">
        <v>488</v>
      </c>
      <c r="H276" s="208">
        <v>0</v>
      </c>
      <c r="I276" s="209" t="s">
        <v>488</v>
      </c>
      <c r="J276" s="210">
        <v>31</v>
      </c>
      <c r="K276" s="210">
        <v>25</v>
      </c>
      <c r="L276" s="210" t="s">
        <v>488</v>
      </c>
      <c r="M276" s="210">
        <v>5</v>
      </c>
      <c r="N276" s="210" t="s">
        <v>488</v>
      </c>
      <c r="O276" s="210">
        <v>20</v>
      </c>
    </row>
    <row r="277" spans="1:15" ht="12.75" customHeight="1">
      <c r="A277" s="196" t="s">
        <v>376</v>
      </c>
      <c r="B277" s="107">
        <v>971</v>
      </c>
      <c r="C277" s="107">
        <v>1039</v>
      </c>
      <c r="D277" s="208">
        <v>642</v>
      </c>
      <c r="E277" s="208">
        <v>203</v>
      </c>
      <c r="F277" s="208">
        <v>97</v>
      </c>
      <c r="G277" s="208" t="s">
        <v>488</v>
      </c>
      <c r="H277" s="208">
        <v>0</v>
      </c>
      <c r="I277" s="209">
        <v>0</v>
      </c>
      <c r="J277" s="210" t="s">
        <v>488</v>
      </c>
      <c r="K277" s="210">
        <v>22</v>
      </c>
      <c r="L277" s="210">
        <v>6</v>
      </c>
      <c r="M277" s="210">
        <v>52</v>
      </c>
      <c r="N277" s="210">
        <v>0</v>
      </c>
      <c r="O277" s="210">
        <v>15</v>
      </c>
    </row>
    <row r="278" spans="1:15" ht="12.75" customHeight="1">
      <c r="A278" s="176" t="s">
        <v>377</v>
      </c>
      <c r="B278" s="177">
        <v>2285</v>
      </c>
      <c r="C278" s="177">
        <v>2767</v>
      </c>
      <c r="D278" s="211">
        <v>956</v>
      </c>
      <c r="E278" s="211">
        <v>560</v>
      </c>
      <c r="F278" s="211">
        <v>230</v>
      </c>
      <c r="G278" s="211">
        <v>28</v>
      </c>
      <c r="H278" s="211">
        <v>16</v>
      </c>
      <c r="I278" s="212">
        <v>294</v>
      </c>
      <c r="J278" s="213">
        <v>151</v>
      </c>
      <c r="K278" s="213">
        <v>340</v>
      </c>
      <c r="L278" s="213">
        <v>48</v>
      </c>
      <c r="M278" s="213">
        <v>128</v>
      </c>
      <c r="N278" s="213">
        <v>7</v>
      </c>
      <c r="O278" s="213">
        <v>9</v>
      </c>
    </row>
    <row r="279" spans="1:15" ht="12.75" customHeight="1">
      <c r="A279" s="196" t="s">
        <v>378</v>
      </c>
      <c r="B279" s="107">
        <v>162</v>
      </c>
      <c r="C279" s="107">
        <v>187</v>
      </c>
      <c r="D279" s="197">
        <v>88</v>
      </c>
      <c r="E279" s="208">
        <v>52</v>
      </c>
      <c r="F279" s="208">
        <v>17</v>
      </c>
      <c r="G279" s="208">
        <v>0</v>
      </c>
      <c r="H279" s="208">
        <v>4</v>
      </c>
      <c r="I279" s="209">
        <v>18</v>
      </c>
      <c r="J279" s="210" t="s">
        <v>488</v>
      </c>
      <c r="K279" s="210">
        <v>4</v>
      </c>
      <c r="L279" s="210">
        <v>0</v>
      </c>
      <c r="M279" s="210" t="s">
        <v>488</v>
      </c>
      <c r="N279" s="210">
        <v>0</v>
      </c>
      <c r="O279" s="210">
        <v>0</v>
      </c>
    </row>
    <row r="280" spans="1:15" ht="12.75" customHeight="1">
      <c r="A280" s="196" t="s">
        <v>379</v>
      </c>
      <c r="B280" s="107">
        <v>137</v>
      </c>
      <c r="C280" s="107">
        <v>147</v>
      </c>
      <c r="D280" s="197">
        <v>94</v>
      </c>
      <c r="E280" s="208">
        <v>23</v>
      </c>
      <c r="F280" s="208">
        <v>18</v>
      </c>
      <c r="G280" s="208" t="s">
        <v>488</v>
      </c>
      <c r="H280" s="208">
        <v>0</v>
      </c>
      <c r="I280" s="209">
        <v>4</v>
      </c>
      <c r="J280" s="199" t="s">
        <v>488</v>
      </c>
      <c r="K280" s="210">
        <v>0</v>
      </c>
      <c r="L280" s="210">
        <v>0</v>
      </c>
      <c r="M280" s="210">
        <v>5</v>
      </c>
      <c r="N280" s="210">
        <v>0</v>
      </c>
      <c r="O280" s="210">
        <v>0</v>
      </c>
    </row>
    <row r="281" spans="1:15" ht="12.75" customHeight="1">
      <c r="A281" s="196" t="s">
        <v>380</v>
      </c>
      <c r="B281" s="107">
        <v>236</v>
      </c>
      <c r="C281" s="107">
        <v>253</v>
      </c>
      <c r="D281" s="208">
        <v>167</v>
      </c>
      <c r="E281" s="208">
        <v>44</v>
      </c>
      <c r="F281" s="208">
        <v>25</v>
      </c>
      <c r="G281" s="208">
        <v>17</v>
      </c>
      <c r="H281" s="208">
        <v>0</v>
      </c>
      <c r="I281" s="209">
        <v>0</v>
      </c>
      <c r="J281" s="210">
        <v>0</v>
      </c>
      <c r="K281" s="210">
        <v>0</v>
      </c>
      <c r="L281" s="210">
        <v>0</v>
      </c>
      <c r="M281" s="210">
        <v>0</v>
      </c>
      <c r="N281" s="210">
        <v>0</v>
      </c>
      <c r="O281" s="210">
        <v>0</v>
      </c>
    </row>
    <row r="282" spans="1:15" ht="12.75" customHeight="1">
      <c r="A282" s="196" t="s">
        <v>381</v>
      </c>
      <c r="B282" s="107">
        <v>194</v>
      </c>
      <c r="C282" s="107">
        <v>311</v>
      </c>
      <c r="D282" s="197">
        <v>159</v>
      </c>
      <c r="E282" s="208">
        <v>6</v>
      </c>
      <c r="F282" s="208">
        <v>26</v>
      </c>
      <c r="G282" s="208" t="s">
        <v>488</v>
      </c>
      <c r="H282" s="208" t="s">
        <v>488</v>
      </c>
      <c r="I282" s="209">
        <v>0</v>
      </c>
      <c r="J282" s="210" t="s">
        <v>488</v>
      </c>
      <c r="K282" s="210" t="s">
        <v>488</v>
      </c>
      <c r="L282" s="210">
        <v>0</v>
      </c>
      <c r="M282" s="210">
        <v>114</v>
      </c>
      <c r="N282" s="210">
        <v>0</v>
      </c>
      <c r="O282" s="210">
        <v>0</v>
      </c>
    </row>
    <row r="283" spans="1:15" ht="12.75" customHeight="1">
      <c r="A283" s="196" t="s">
        <v>382</v>
      </c>
      <c r="B283" s="107">
        <v>113</v>
      </c>
      <c r="C283" s="107">
        <v>116</v>
      </c>
      <c r="D283" s="208">
        <v>71</v>
      </c>
      <c r="E283" s="208">
        <v>30</v>
      </c>
      <c r="F283" s="208">
        <v>12</v>
      </c>
      <c r="G283" s="208">
        <v>0</v>
      </c>
      <c r="H283" s="208">
        <v>0</v>
      </c>
      <c r="I283" s="209" t="s">
        <v>488</v>
      </c>
      <c r="J283" s="210">
        <v>0</v>
      </c>
      <c r="K283" s="210">
        <v>0</v>
      </c>
      <c r="L283" s="210">
        <v>0</v>
      </c>
      <c r="M283" s="210">
        <v>0</v>
      </c>
      <c r="N283" s="210">
        <v>0</v>
      </c>
      <c r="O283" s="210">
        <v>0</v>
      </c>
    </row>
    <row r="284" spans="1:15" ht="12.75" customHeight="1">
      <c r="A284" s="196" t="s">
        <v>383</v>
      </c>
      <c r="B284" s="107">
        <v>286</v>
      </c>
      <c r="C284" s="107">
        <v>300</v>
      </c>
      <c r="D284" s="208">
        <v>73</v>
      </c>
      <c r="E284" s="197">
        <v>17</v>
      </c>
      <c r="F284" s="208">
        <v>17</v>
      </c>
      <c r="G284" s="208">
        <v>0</v>
      </c>
      <c r="H284" s="208">
        <v>0</v>
      </c>
      <c r="I284" s="198">
        <v>13</v>
      </c>
      <c r="J284" s="210">
        <v>124</v>
      </c>
      <c r="K284" s="210">
        <v>28</v>
      </c>
      <c r="L284" s="210">
        <v>27</v>
      </c>
      <c r="M284" s="210" t="s">
        <v>488</v>
      </c>
      <c r="N284" s="210">
        <v>0</v>
      </c>
      <c r="O284" s="210">
        <v>0</v>
      </c>
    </row>
    <row r="285" spans="1:15" ht="12.75" customHeight="1">
      <c r="A285" s="196" t="s">
        <v>384</v>
      </c>
      <c r="B285" s="107">
        <v>161</v>
      </c>
      <c r="C285" s="107">
        <v>161</v>
      </c>
      <c r="D285" s="208">
        <v>72</v>
      </c>
      <c r="E285" s="208">
        <v>58</v>
      </c>
      <c r="F285" s="208">
        <v>31</v>
      </c>
      <c r="G285" s="208">
        <v>0</v>
      </c>
      <c r="H285" s="208">
        <v>0</v>
      </c>
      <c r="I285" s="209">
        <v>0</v>
      </c>
      <c r="J285" s="210">
        <v>0</v>
      </c>
      <c r="K285" s="210">
        <v>0</v>
      </c>
      <c r="L285" s="210">
        <v>0</v>
      </c>
      <c r="M285" s="210">
        <v>0</v>
      </c>
      <c r="N285" s="210">
        <v>0</v>
      </c>
      <c r="O285" s="210">
        <v>0</v>
      </c>
    </row>
    <row r="286" spans="1:15" ht="12.75" customHeight="1">
      <c r="A286" s="196" t="s">
        <v>385</v>
      </c>
      <c r="B286" s="107">
        <v>996</v>
      </c>
      <c r="C286" s="107">
        <v>1292</v>
      </c>
      <c r="D286" s="208">
        <v>232</v>
      </c>
      <c r="E286" s="208">
        <v>330</v>
      </c>
      <c r="F286" s="208">
        <v>84</v>
      </c>
      <c r="G286" s="208">
        <v>9</v>
      </c>
      <c r="H286" s="208">
        <v>10</v>
      </c>
      <c r="I286" s="209">
        <v>256</v>
      </c>
      <c r="J286" s="210">
        <v>22</v>
      </c>
      <c r="K286" s="199">
        <v>307</v>
      </c>
      <c r="L286" s="199">
        <v>21</v>
      </c>
      <c r="M286" s="199">
        <v>5</v>
      </c>
      <c r="N286" s="199">
        <v>7</v>
      </c>
      <c r="O286" s="199">
        <v>9</v>
      </c>
    </row>
    <row r="287" spans="1:15" ht="12.75" customHeight="1">
      <c r="A287" s="176" t="s">
        <v>386</v>
      </c>
      <c r="B287" s="177">
        <v>4449</v>
      </c>
      <c r="C287" s="177">
        <v>4977</v>
      </c>
      <c r="D287" s="211">
        <v>2908</v>
      </c>
      <c r="E287" s="211">
        <v>758</v>
      </c>
      <c r="F287" s="211">
        <v>741</v>
      </c>
      <c r="G287" s="211">
        <v>5</v>
      </c>
      <c r="H287" s="211">
        <v>13</v>
      </c>
      <c r="I287" s="212">
        <v>13</v>
      </c>
      <c r="J287" s="213">
        <v>12</v>
      </c>
      <c r="K287" s="213">
        <v>19</v>
      </c>
      <c r="L287" s="213">
        <v>11</v>
      </c>
      <c r="M287" s="213">
        <v>494</v>
      </c>
      <c r="N287" s="213">
        <v>0</v>
      </c>
      <c r="O287" s="213" t="s">
        <v>488</v>
      </c>
    </row>
    <row r="288" spans="1:15" ht="12.75" customHeight="1">
      <c r="A288" s="196" t="s">
        <v>387</v>
      </c>
      <c r="B288" s="107">
        <v>64</v>
      </c>
      <c r="C288" s="107">
        <v>64</v>
      </c>
      <c r="D288" s="200">
        <v>41</v>
      </c>
      <c r="E288" s="200">
        <v>7</v>
      </c>
      <c r="F288" s="200">
        <v>9</v>
      </c>
      <c r="G288" s="200">
        <v>0</v>
      </c>
      <c r="H288" s="200">
        <v>0</v>
      </c>
      <c r="I288" s="201">
        <v>0</v>
      </c>
      <c r="J288" s="200" t="s">
        <v>488</v>
      </c>
      <c r="K288" s="200">
        <v>5</v>
      </c>
      <c r="L288" s="200" t="s">
        <v>488</v>
      </c>
      <c r="M288" s="200">
        <v>0</v>
      </c>
      <c r="N288" s="200">
        <v>0</v>
      </c>
      <c r="O288" s="200">
        <v>0</v>
      </c>
    </row>
    <row r="289" spans="1:15" ht="12.75" customHeight="1">
      <c r="A289" s="196" t="s">
        <v>388</v>
      </c>
      <c r="B289" s="107">
        <v>66</v>
      </c>
      <c r="C289" s="107">
        <v>73</v>
      </c>
      <c r="D289" s="208">
        <v>57</v>
      </c>
      <c r="E289" s="208">
        <v>5</v>
      </c>
      <c r="F289" s="208" t="s">
        <v>488</v>
      </c>
      <c r="G289" s="208" t="s">
        <v>488</v>
      </c>
      <c r="H289" s="208">
        <v>0</v>
      </c>
      <c r="I289" s="209">
        <v>4</v>
      </c>
      <c r="J289" s="210">
        <v>0</v>
      </c>
      <c r="K289" s="210">
        <v>0</v>
      </c>
      <c r="L289" s="210" t="s">
        <v>488</v>
      </c>
      <c r="M289" s="210" t="s">
        <v>488</v>
      </c>
      <c r="N289" s="210">
        <v>0</v>
      </c>
      <c r="O289" s="210">
        <v>0</v>
      </c>
    </row>
    <row r="290" spans="1:15" ht="12.75" customHeight="1">
      <c r="A290" s="196" t="s">
        <v>389</v>
      </c>
      <c r="B290" s="107">
        <v>234</v>
      </c>
      <c r="C290" s="107">
        <v>307</v>
      </c>
      <c r="D290" s="208">
        <v>148</v>
      </c>
      <c r="E290" s="208">
        <v>8</v>
      </c>
      <c r="F290" s="208">
        <v>78</v>
      </c>
      <c r="G290" s="208">
        <v>0</v>
      </c>
      <c r="H290" s="208" t="s">
        <v>488</v>
      </c>
      <c r="I290" s="209">
        <v>0</v>
      </c>
      <c r="J290" s="210">
        <v>0</v>
      </c>
      <c r="K290" s="210">
        <v>0</v>
      </c>
      <c r="L290" s="210">
        <v>0</v>
      </c>
      <c r="M290" s="210">
        <v>72</v>
      </c>
      <c r="N290" s="210">
        <v>0</v>
      </c>
      <c r="O290" s="210">
        <v>0</v>
      </c>
    </row>
    <row r="291" spans="1:15" ht="12.75" customHeight="1">
      <c r="A291" s="196" t="s">
        <v>390</v>
      </c>
      <c r="B291" s="107">
        <v>73</v>
      </c>
      <c r="C291" s="107">
        <v>76</v>
      </c>
      <c r="D291" s="208">
        <v>45</v>
      </c>
      <c r="E291" s="208">
        <v>18</v>
      </c>
      <c r="F291" s="208">
        <v>7</v>
      </c>
      <c r="G291" s="208">
        <v>0</v>
      </c>
      <c r="H291" s="208">
        <v>0</v>
      </c>
      <c r="I291" s="209">
        <v>0</v>
      </c>
      <c r="J291" s="210">
        <v>0</v>
      </c>
      <c r="K291" s="210" t="s">
        <v>488</v>
      </c>
      <c r="L291" s="210">
        <v>0</v>
      </c>
      <c r="M291" s="210" t="s">
        <v>488</v>
      </c>
      <c r="N291" s="210">
        <v>0</v>
      </c>
      <c r="O291" s="210" t="s">
        <v>488</v>
      </c>
    </row>
    <row r="292" spans="1:15" ht="12.75" customHeight="1">
      <c r="A292" s="196" t="s">
        <v>391</v>
      </c>
      <c r="B292" s="107">
        <v>143</v>
      </c>
      <c r="C292" s="107">
        <v>162</v>
      </c>
      <c r="D292" s="208">
        <v>102</v>
      </c>
      <c r="E292" s="208">
        <v>28</v>
      </c>
      <c r="F292" s="208">
        <v>12</v>
      </c>
      <c r="G292" s="208">
        <v>0</v>
      </c>
      <c r="H292" s="208" t="s">
        <v>488</v>
      </c>
      <c r="I292" s="209">
        <v>0</v>
      </c>
      <c r="J292" s="210">
        <v>0</v>
      </c>
      <c r="K292" s="210" t="s">
        <v>488</v>
      </c>
      <c r="L292" s="210">
        <v>0</v>
      </c>
      <c r="M292" s="210">
        <v>18</v>
      </c>
      <c r="N292" s="210">
        <v>0</v>
      </c>
      <c r="O292" s="210">
        <v>0</v>
      </c>
    </row>
    <row r="293" spans="1:15" ht="12.75" customHeight="1">
      <c r="A293" s="196" t="s">
        <v>392</v>
      </c>
      <c r="B293" s="107">
        <v>65</v>
      </c>
      <c r="C293" s="107">
        <v>65</v>
      </c>
      <c r="D293" s="208">
        <v>48</v>
      </c>
      <c r="E293" s="208">
        <v>14</v>
      </c>
      <c r="F293" s="208" t="s">
        <v>488</v>
      </c>
      <c r="G293" s="208">
        <v>0</v>
      </c>
      <c r="H293" s="208">
        <v>0</v>
      </c>
      <c r="I293" s="209">
        <v>0</v>
      </c>
      <c r="J293" s="210">
        <v>0</v>
      </c>
      <c r="K293" s="210">
        <v>0</v>
      </c>
      <c r="L293" s="210">
        <v>0</v>
      </c>
      <c r="M293" s="210">
        <v>0</v>
      </c>
      <c r="N293" s="210">
        <v>0</v>
      </c>
      <c r="O293" s="210">
        <v>0</v>
      </c>
    </row>
    <row r="294" spans="1:15" ht="12.75" customHeight="1">
      <c r="A294" s="196" t="s">
        <v>393</v>
      </c>
      <c r="B294" s="107">
        <v>118</v>
      </c>
      <c r="C294" s="107">
        <v>209</v>
      </c>
      <c r="D294" s="208">
        <v>95</v>
      </c>
      <c r="E294" s="208">
        <v>15</v>
      </c>
      <c r="F294" s="208">
        <v>4</v>
      </c>
      <c r="G294" s="208" t="s">
        <v>488</v>
      </c>
      <c r="H294" s="208" t="s">
        <v>488</v>
      </c>
      <c r="I294" s="209">
        <v>0</v>
      </c>
      <c r="J294" s="210" t="s">
        <v>488</v>
      </c>
      <c r="K294" s="210" t="s">
        <v>488</v>
      </c>
      <c r="L294" s="210">
        <v>0</v>
      </c>
      <c r="M294" s="210">
        <v>89</v>
      </c>
      <c r="N294" s="210">
        <v>0</v>
      </c>
      <c r="O294" s="210">
        <v>0</v>
      </c>
    </row>
    <row r="295" spans="1:15" ht="12.75" customHeight="1">
      <c r="A295" s="196" t="s">
        <v>394</v>
      </c>
      <c r="B295" s="107">
        <v>1229</v>
      </c>
      <c r="C295" s="107">
        <v>1342</v>
      </c>
      <c r="D295" s="208">
        <v>816</v>
      </c>
      <c r="E295" s="208">
        <v>80</v>
      </c>
      <c r="F295" s="208">
        <v>326</v>
      </c>
      <c r="G295" s="208">
        <v>0</v>
      </c>
      <c r="H295" s="208">
        <v>0</v>
      </c>
      <c r="I295" s="209" t="s">
        <v>488</v>
      </c>
      <c r="J295" s="210" t="s">
        <v>488</v>
      </c>
      <c r="K295" s="210">
        <v>4</v>
      </c>
      <c r="L295" s="210" t="s">
        <v>488</v>
      </c>
      <c r="M295" s="210">
        <v>111</v>
      </c>
      <c r="N295" s="210">
        <v>0</v>
      </c>
      <c r="O295" s="210" t="s">
        <v>488</v>
      </c>
    </row>
    <row r="296" spans="1:15" ht="12.75" customHeight="1">
      <c r="A296" s="196" t="s">
        <v>395</v>
      </c>
      <c r="B296" s="107" t="s">
        <v>475</v>
      </c>
      <c r="C296" s="107" t="s">
        <v>475</v>
      </c>
      <c r="D296" s="200" t="s">
        <v>475</v>
      </c>
      <c r="E296" s="200" t="s">
        <v>475</v>
      </c>
      <c r="F296" s="200" t="s">
        <v>475</v>
      </c>
      <c r="G296" s="200" t="s">
        <v>475</v>
      </c>
      <c r="H296" s="200" t="s">
        <v>475</v>
      </c>
      <c r="I296" s="201" t="s">
        <v>475</v>
      </c>
      <c r="J296" s="200" t="s">
        <v>475</v>
      </c>
      <c r="K296" s="200" t="s">
        <v>475</v>
      </c>
      <c r="L296" s="200" t="s">
        <v>475</v>
      </c>
      <c r="M296" s="200" t="s">
        <v>475</v>
      </c>
      <c r="N296" s="200" t="s">
        <v>475</v>
      </c>
      <c r="O296" s="200" t="s">
        <v>475</v>
      </c>
    </row>
    <row r="297" spans="1:15" ht="12.75" customHeight="1">
      <c r="A297" s="196" t="s">
        <v>396</v>
      </c>
      <c r="B297" s="107">
        <v>118</v>
      </c>
      <c r="C297" s="107">
        <v>128</v>
      </c>
      <c r="D297" s="208">
        <v>63</v>
      </c>
      <c r="E297" s="208">
        <v>35</v>
      </c>
      <c r="F297" s="208">
        <v>17</v>
      </c>
      <c r="G297" s="208" t="s">
        <v>488</v>
      </c>
      <c r="H297" s="208" t="s">
        <v>488</v>
      </c>
      <c r="I297" s="209">
        <v>7</v>
      </c>
      <c r="J297" s="210">
        <v>0</v>
      </c>
      <c r="K297" s="210" t="s">
        <v>488</v>
      </c>
      <c r="L297" s="210">
        <v>0</v>
      </c>
      <c r="M297" s="210" t="s">
        <v>488</v>
      </c>
      <c r="N297" s="210">
        <v>0</v>
      </c>
      <c r="O297" s="210">
        <v>0</v>
      </c>
    </row>
    <row r="298" spans="1:15" ht="12.75" customHeight="1">
      <c r="A298" s="196" t="s">
        <v>397</v>
      </c>
      <c r="B298" s="107">
        <v>1890</v>
      </c>
      <c r="C298" s="107">
        <v>1898</v>
      </c>
      <c r="D298" s="208">
        <v>1177</v>
      </c>
      <c r="E298" s="208">
        <v>484</v>
      </c>
      <c r="F298" s="208">
        <v>223</v>
      </c>
      <c r="G298" s="208">
        <v>0</v>
      </c>
      <c r="H298" s="208">
        <v>8</v>
      </c>
      <c r="I298" s="209">
        <v>0</v>
      </c>
      <c r="J298" s="210">
        <v>0</v>
      </c>
      <c r="K298" s="210">
        <v>0</v>
      </c>
      <c r="L298" s="210">
        <v>6</v>
      </c>
      <c r="M298" s="210">
        <v>0</v>
      </c>
      <c r="N298" s="210">
        <v>0</v>
      </c>
      <c r="O298" s="210">
        <v>0</v>
      </c>
    </row>
    <row r="299" spans="1:15" ht="12.75" customHeight="1">
      <c r="A299" s="196" t="s">
        <v>398</v>
      </c>
      <c r="B299" s="107">
        <v>135</v>
      </c>
      <c r="C299" s="107">
        <v>136</v>
      </c>
      <c r="D299" s="208">
        <v>74</v>
      </c>
      <c r="E299" s="208">
        <v>33</v>
      </c>
      <c r="F299" s="208">
        <v>28</v>
      </c>
      <c r="G299" s="208">
        <v>0</v>
      </c>
      <c r="H299" s="208">
        <v>0</v>
      </c>
      <c r="I299" s="209" t="s">
        <v>488</v>
      </c>
      <c r="J299" s="210">
        <v>0</v>
      </c>
      <c r="K299" s="210">
        <v>0</v>
      </c>
      <c r="L299" s="210">
        <v>0</v>
      </c>
      <c r="M299" s="210">
        <v>0</v>
      </c>
      <c r="N299" s="210">
        <v>0</v>
      </c>
      <c r="O299" s="210">
        <v>0</v>
      </c>
    </row>
    <row r="300" spans="1:15" ht="12.75" customHeight="1">
      <c r="A300" s="196" t="s">
        <v>399</v>
      </c>
      <c r="B300" s="107">
        <v>116</v>
      </c>
      <c r="C300" s="107">
        <v>154</v>
      </c>
      <c r="D300" s="208">
        <v>91</v>
      </c>
      <c r="E300" s="208">
        <v>18</v>
      </c>
      <c r="F300" s="208">
        <v>7</v>
      </c>
      <c r="G300" s="208">
        <v>0</v>
      </c>
      <c r="H300" s="208" t="s">
        <v>488</v>
      </c>
      <c r="I300" s="209">
        <v>0</v>
      </c>
      <c r="J300" s="210">
        <v>0</v>
      </c>
      <c r="K300" s="210">
        <v>0</v>
      </c>
      <c r="L300" s="210">
        <v>0</v>
      </c>
      <c r="M300" s="210">
        <v>37</v>
      </c>
      <c r="N300" s="210">
        <v>0</v>
      </c>
      <c r="O300" s="210">
        <v>0</v>
      </c>
    </row>
    <row r="301" spans="1:15" ht="12.75" customHeight="1">
      <c r="A301" s="196" t="s">
        <v>400</v>
      </c>
      <c r="B301" s="107">
        <v>132</v>
      </c>
      <c r="C301" s="107">
        <v>275</v>
      </c>
      <c r="D301" s="208">
        <v>99</v>
      </c>
      <c r="E301" s="208">
        <v>8</v>
      </c>
      <c r="F301" s="208">
        <v>24</v>
      </c>
      <c r="G301" s="208" t="s">
        <v>488</v>
      </c>
      <c r="H301" s="208">
        <v>0</v>
      </c>
      <c r="I301" s="209">
        <v>0</v>
      </c>
      <c r="J301" s="210" t="s">
        <v>488</v>
      </c>
      <c r="K301" s="210">
        <v>0</v>
      </c>
      <c r="L301" s="210">
        <v>0</v>
      </c>
      <c r="M301" s="210">
        <v>142</v>
      </c>
      <c r="N301" s="210">
        <v>0</v>
      </c>
      <c r="O301" s="210">
        <v>0</v>
      </c>
    </row>
    <row r="302" spans="1:15" ht="12.75" customHeight="1">
      <c r="A302" s="196" t="s">
        <v>471</v>
      </c>
      <c r="B302" s="107">
        <v>66</v>
      </c>
      <c r="C302" s="107">
        <v>88</v>
      </c>
      <c r="D302" s="208">
        <v>52</v>
      </c>
      <c r="E302" s="208">
        <v>5</v>
      </c>
      <c r="F302" s="208" t="s">
        <v>488</v>
      </c>
      <c r="G302" s="208">
        <v>0</v>
      </c>
      <c r="H302" s="208">
        <v>0</v>
      </c>
      <c r="I302" s="209">
        <v>0</v>
      </c>
      <c r="J302" s="210">
        <v>7</v>
      </c>
      <c r="K302" s="210" t="s">
        <v>488</v>
      </c>
      <c r="L302" s="210">
        <v>0</v>
      </c>
      <c r="M302" s="210">
        <v>22</v>
      </c>
      <c r="N302" s="210">
        <v>0</v>
      </c>
      <c r="O302" s="210">
        <v>0</v>
      </c>
    </row>
    <row r="303" spans="1:15" ht="12.75" customHeight="1">
      <c r="A303" s="176" t="s">
        <v>401</v>
      </c>
      <c r="B303" s="177">
        <v>4225</v>
      </c>
      <c r="C303" s="177">
        <v>4702</v>
      </c>
      <c r="D303" s="211">
        <v>2602</v>
      </c>
      <c r="E303" s="211">
        <v>645</v>
      </c>
      <c r="F303" s="211">
        <v>628</v>
      </c>
      <c r="G303" s="211">
        <v>76</v>
      </c>
      <c r="H303" s="211">
        <v>19</v>
      </c>
      <c r="I303" s="212">
        <v>157</v>
      </c>
      <c r="J303" s="213">
        <v>174</v>
      </c>
      <c r="K303" s="213">
        <v>128</v>
      </c>
      <c r="L303" s="213">
        <v>48</v>
      </c>
      <c r="M303" s="213">
        <v>169</v>
      </c>
      <c r="N303" s="213">
        <v>6</v>
      </c>
      <c r="O303" s="213">
        <v>51</v>
      </c>
    </row>
    <row r="304" spans="1:15" ht="12.75" customHeight="1">
      <c r="A304" s="196" t="s">
        <v>402</v>
      </c>
      <c r="B304" s="107">
        <v>63</v>
      </c>
      <c r="C304" s="107">
        <v>63</v>
      </c>
      <c r="D304" s="208">
        <v>40</v>
      </c>
      <c r="E304" s="208">
        <v>14</v>
      </c>
      <c r="F304" s="208">
        <v>9</v>
      </c>
      <c r="G304" s="208">
        <v>0</v>
      </c>
      <c r="H304" s="208">
        <v>0</v>
      </c>
      <c r="I304" s="209">
        <v>0</v>
      </c>
      <c r="J304" s="210">
        <v>0</v>
      </c>
      <c r="K304" s="210">
        <v>0</v>
      </c>
      <c r="L304" s="210">
        <v>0</v>
      </c>
      <c r="M304" s="210">
        <v>0</v>
      </c>
      <c r="N304" s="210">
        <v>0</v>
      </c>
      <c r="O304" s="210">
        <v>0</v>
      </c>
    </row>
    <row r="305" spans="1:15" ht="12.75" customHeight="1">
      <c r="A305" s="196" t="s">
        <v>403</v>
      </c>
      <c r="B305" s="107">
        <v>143</v>
      </c>
      <c r="C305" s="107">
        <v>145</v>
      </c>
      <c r="D305" s="208">
        <v>91</v>
      </c>
      <c r="E305" s="208">
        <v>38</v>
      </c>
      <c r="F305" s="208">
        <v>14</v>
      </c>
      <c r="G305" s="208">
        <v>0</v>
      </c>
      <c r="H305" s="208" t="s">
        <v>488</v>
      </c>
      <c r="I305" s="209">
        <v>0</v>
      </c>
      <c r="J305" s="210">
        <v>0</v>
      </c>
      <c r="K305" s="210">
        <v>0</v>
      </c>
      <c r="L305" s="210">
        <v>0</v>
      </c>
      <c r="M305" s="210">
        <v>0</v>
      </c>
      <c r="N305" s="210" t="s">
        <v>488</v>
      </c>
      <c r="O305" s="210">
        <v>0</v>
      </c>
    </row>
    <row r="306" spans="1:15" ht="12.75" customHeight="1">
      <c r="A306" s="196" t="s">
        <v>404</v>
      </c>
      <c r="B306" s="107">
        <v>635</v>
      </c>
      <c r="C306" s="107">
        <v>643</v>
      </c>
      <c r="D306" s="208">
        <v>332</v>
      </c>
      <c r="E306" s="208">
        <v>86</v>
      </c>
      <c r="F306" s="208">
        <v>178</v>
      </c>
      <c r="G306" s="208">
        <v>0</v>
      </c>
      <c r="H306" s="208">
        <v>0</v>
      </c>
      <c r="I306" s="209">
        <v>8</v>
      </c>
      <c r="J306" s="210">
        <v>0</v>
      </c>
      <c r="K306" s="210">
        <v>39</v>
      </c>
      <c r="L306" s="210">
        <v>0</v>
      </c>
      <c r="M306" s="210">
        <v>0</v>
      </c>
      <c r="N306" s="210">
        <v>0</v>
      </c>
      <c r="O306" s="210">
        <v>0</v>
      </c>
    </row>
    <row r="307" spans="1:15" ht="12.75" customHeight="1">
      <c r="A307" s="196" t="s">
        <v>405</v>
      </c>
      <c r="B307" s="107">
        <v>246</v>
      </c>
      <c r="C307" s="107">
        <v>247</v>
      </c>
      <c r="D307" s="208">
        <v>177</v>
      </c>
      <c r="E307" s="208">
        <v>40</v>
      </c>
      <c r="F307" s="208">
        <v>24</v>
      </c>
      <c r="G307" s="208">
        <v>0</v>
      </c>
      <c r="H307" s="208">
        <v>0</v>
      </c>
      <c r="I307" s="209">
        <v>0</v>
      </c>
      <c r="J307" s="210">
        <v>0</v>
      </c>
      <c r="K307" s="210">
        <v>5</v>
      </c>
      <c r="L307" s="210">
        <v>0</v>
      </c>
      <c r="M307" s="210">
        <v>0</v>
      </c>
      <c r="N307" s="210" t="s">
        <v>488</v>
      </c>
      <c r="O307" s="210">
        <v>0</v>
      </c>
    </row>
    <row r="308" spans="1:15" ht="12.75" customHeight="1">
      <c r="A308" s="196" t="s">
        <v>406</v>
      </c>
      <c r="B308" s="107">
        <v>206</v>
      </c>
      <c r="C308" s="107">
        <v>257</v>
      </c>
      <c r="D308" s="208">
        <v>99</v>
      </c>
      <c r="E308" s="208">
        <v>91</v>
      </c>
      <c r="F308" s="208">
        <v>16</v>
      </c>
      <c r="G308" s="208" t="s">
        <v>488</v>
      </c>
      <c r="H308" s="208" t="s">
        <v>488</v>
      </c>
      <c r="I308" s="209">
        <v>46</v>
      </c>
      <c r="J308" s="210">
        <v>0</v>
      </c>
      <c r="K308" s="210">
        <v>0</v>
      </c>
      <c r="L308" s="210">
        <v>0</v>
      </c>
      <c r="M308" s="210" t="s">
        <v>488</v>
      </c>
      <c r="N308" s="210">
        <v>0</v>
      </c>
      <c r="O308" s="210" t="s">
        <v>488</v>
      </c>
    </row>
    <row r="309" spans="1:15" ht="12.75" customHeight="1">
      <c r="A309" s="196" t="s">
        <v>407</v>
      </c>
      <c r="B309" s="107">
        <v>61</v>
      </c>
      <c r="C309" s="107">
        <v>88</v>
      </c>
      <c r="D309" s="208">
        <v>50</v>
      </c>
      <c r="E309" s="208">
        <v>8</v>
      </c>
      <c r="F309" s="208" t="s">
        <v>488</v>
      </c>
      <c r="G309" s="208">
        <v>0</v>
      </c>
      <c r="H309" s="208">
        <v>0</v>
      </c>
      <c r="I309" s="209">
        <v>24</v>
      </c>
      <c r="J309" s="210" t="s">
        <v>488</v>
      </c>
      <c r="K309" s="210">
        <v>0</v>
      </c>
      <c r="L309" s="210">
        <v>0</v>
      </c>
      <c r="M309" s="210" t="s">
        <v>488</v>
      </c>
      <c r="N309" s="210">
        <v>0</v>
      </c>
      <c r="O309" s="210">
        <v>0</v>
      </c>
    </row>
    <row r="310" spans="1:15" ht="12.75" customHeight="1">
      <c r="A310" s="196" t="s">
        <v>408</v>
      </c>
      <c r="B310" s="107">
        <v>359</v>
      </c>
      <c r="C310" s="107">
        <v>365</v>
      </c>
      <c r="D310" s="208">
        <v>273</v>
      </c>
      <c r="E310" s="208">
        <v>31</v>
      </c>
      <c r="F310" s="208">
        <v>55</v>
      </c>
      <c r="G310" s="208">
        <v>0</v>
      </c>
      <c r="H310" s="208">
        <v>6</v>
      </c>
      <c r="I310" s="209">
        <v>0</v>
      </c>
      <c r="J310" s="210">
        <v>0</v>
      </c>
      <c r="K310" s="210">
        <v>0</v>
      </c>
      <c r="L310" s="210">
        <v>0</v>
      </c>
      <c r="M310" s="210">
        <v>0</v>
      </c>
      <c r="N310" s="210">
        <v>0</v>
      </c>
      <c r="O310" s="210">
        <v>0</v>
      </c>
    </row>
    <row r="311" spans="1:15" ht="12.75" customHeight="1">
      <c r="A311" s="196" t="s">
        <v>409</v>
      </c>
      <c r="B311" s="107">
        <v>405</v>
      </c>
      <c r="C311" s="107">
        <v>475</v>
      </c>
      <c r="D311" s="208">
        <v>242</v>
      </c>
      <c r="E311" s="208">
        <v>5</v>
      </c>
      <c r="F311" s="208">
        <v>89</v>
      </c>
      <c r="G311" s="208" t="s">
        <v>488</v>
      </c>
      <c r="H311" s="208" t="s">
        <v>488</v>
      </c>
      <c r="I311" s="209">
        <v>22</v>
      </c>
      <c r="J311" s="210">
        <v>24</v>
      </c>
      <c r="K311" s="210">
        <v>26</v>
      </c>
      <c r="L311" s="210">
        <v>19</v>
      </c>
      <c r="M311" s="210">
        <v>43</v>
      </c>
      <c r="N311" s="210">
        <v>0</v>
      </c>
      <c r="O311" s="210">
        <v>0</v>
      </c>
    </row>
    <row r="312" spans="1:15" ht="12.75" customHeight="1">
      <c r="A312" s="196" t="s">
        <v>410</v>
      </c>
      <c r="B312" s="107">
        <v>1134</v>
      </c>
      <c r="C312" s="107">
        <v>1156</v>
      </c>
      <c r="D312" s="208">
        <v>812</v>
      </c>
      <c r="E312" s="208">
        <v>135</v>
      </c>
      <c r="F312" s="208">
        <v>174</v>
      </c>
      <c r="G312" s="208">
        <v>0</v>
      </c>
      <c r="H312" s="208">
        <v>6</v>
      </c>
      <c r="I312" s="209">
        <v>13</v>
      </c>
      <c r="J312" s="210">
        <v>0</v>
      </c>
      <c r="K312" s="210">
        <v>11</v>
      </c>
      <c r="L312" s="210" t="s">
        <v>488</v>
      </c>
      <c r="M312" s="210">
        <v>0</v>
      </c>
      <c r="N312" s="210" t="s">
        <v>488</v>
      </c>
      <c r="O312" s="210">
        <v>0</v>
      </c>
    </row>
    <row r="313" spans="1:15" ht="12.75" customHeight="1">
      <c r="A313" s="196" t="s">
        <v>411</v>
      </c>
      <c r="B313" s="107">
        <v>13</v>
      </c>
      <c r="C313" s="107">
        <v>168</v>
      </c>
      <c r="D313" s="208" t="s">
        <v>488</v>
      </c>
      <c r="E313" s="208">
        <v>11</v>
      </c>
      <c r="F313" s="208">
        <v>0</v>
      </c>
      <c r="G313" s="208">
        <v>58</v>
      </c>
      <c r="H313" s="208" t="s">
        <v>488</v>
      </c>
      <c r="I313" s="209">
        <v>36</v>
      </c>
      <c r="J313" s="210">
        <v>0</v>
      </c>
      <c r="K313" s="210">
        <v>0</v>
      </c>
      <c r="L313" s="210">
        <v>0</v>
      </c>
      <c r="M313" s="210">
        <v>12</v>
      </c>
      <c r="N313" s="210">
        <v>0</v>
      </c>
      <c r="O313" s="210">
        <v>46</v>
      </c>
    </row>
    <row r="314" spans="1:15" ht="12.75" customHeight="1">
      <c r="A314" s="196" t="s">
        <v>412</v>
      </c>
      <c r="B314" s="107">
        <v>570</v>
      </c>
      <c r="C314" s="107">
        <v>609</v>
      </c>
      <c r="D314" s="208">
        <v>370</v>
      </c>
      <c r="E314" s="208">
        <v>138</v>
      </c>
      <c r="F314" s="208">
        <v>56</v>
      </c>
      <c r="G314" s="208">
        <v>0</v>
      </c>
      <c r="H314" s="208">
        <v>0</v>
      </c>
      <c r="I314" s="209" t="s">
        <v>488</v>
      </c>
      <c r="J314" s="210" t="s">
        <v>488</v>
      </c>
      <c r="K314" s="210">
        <v>5</v>
      </c>
      <c r="L314" s="210">
        <v>0</v>
      </c>
      <c r="M314" s="210">
        <v>37</v>
      </c>
      <c r="N314" s="210" t="s">
        <v>488</v>
      </c>
      <c r="O314" s="210">
        <v>0</v>
      </c>
    </row>
    <row r="315" spans="1:15" ht="12.75" customHeight="1">
      <c r="A315" s="196" t="s">
        <v>413</v>
      </c>
      <c r="B315" s="107">
        <v>156</v>
      </c>
      <c r="C315" s="107">
        <v>173</v>
      </c>
      <c r="D315" s="208">
        <v>101</v>
      </c>
      <c r="E315" s="208">
        <v>46</v>
      </c>
      <c r="F315" s="208">
        <v>9</v>
      </c>
      <c r="G315" s="208">
        <v>13</v>
      </c>
      <c r="H315" s="208">
        <v>0</v>
      </c>
      <c r="I315" s="209">
        <v>4</v>
      </c>
      <c r="J315" s="210">
        <v>0</v>
      </c>
      <c r="K315" s="210">
        <v>0</v>
      </c>
      <c r="L315" s="210">
        <v>0</v>
      </c>
      <c r="M315" s="210">
        <v>0</v>
      </c>
      <c r="N315" s="210">
        <v>0</v>
      </c>
      <c r="O315" s="210">
        <v>0</v>
      </c>
    </row>
    <row r="316" spans="1:15" ht="12.75" customHeight="1">
      <c r="A316" s="196" t="s">
        <v>414</v>
      </c>
      <c r="B316" s="107">
        <v>97</v>
      </c>
      <c r="C316" s="107">
        <v>111</v>
      </c>
      <c r="D316" s="208">
        <v>14</v>
      </c>
      <c r="E316" s="208" t="s">
        <v>488</v>
      </c>
      <c r="F316" s="208" t="s">
        <v>488</v>
      </c>
      <c r="G316" s="208">
        <v>0</v>
      </c>
      <c r="H316" s="208">
        <v>0</v>
      </c>
      <c r="I316" s="209" t="s">
        <v>488</v>
      </c>
      <c r="J316" s="210">
        <v>42</v>
      </c>
      <c r="K316" s="210">
        <v>27</v>
      </c>
      <c r="L316" s="210">
        <v>9</v>
      </c>
      <c r="M316" s="210">
        <v>11</v>
      </c>
      <c r="N316" s="210">
        <v>0</v>
      </c>
      <c r="O316" s="210">
        <v>0</v>
      </c>
    </row>
    <row r="317" spans="1:15" ht="12.75" customHeight="1" thickBot="1">
      <c r="A317" s="214" t="s">
        <v>415</v>
      </c>
      <c r="B317" s="284">
        <v>138</v>
      </c>
      <c r="C317" s="284">
        <v>204</v>
      </c>
      <c r="D317" s="215">
        <v>0</v>
      </c>
      <c r="E317" s="215">
        <v>0</v>
      </c>
      <c r="F317" s="215">
        <v>0</v>
      </c>
      <c r="G317" s="215">
        <v>0</v>
      </c>
      <c r="H317" s="215">
        <v>0</v>
      </c>
      <c r="I317" s="216">
        <v>0</v>
      </c>
      <c r="J317" s="215">
        <v>105</v>
      </c>
      <c r="K317" s="215">
        <v>15</v>
      </c>
      <c r="L317" s="215">
        <v>18</v>
      </c>
      <c r="M317" s="215">
        <v>62</v>
      </c>
      <c r="N317" s="215">
        <v>0</v>
      </c>
      <c r="O317" s="215">
        <v>4</v>
      </c>
    </row>
    <row r="318" spans="1:15" ht="12.75" customHeight="1" thickTop="1">
      <c r="A318" s="166" t="s">
        <v>457</v>
      </c>
      <c r="B318" s="191"/>
      <c r="C318" s="217"/>
      <c r="D318" s="218"/>
      <c r="E318" s="218"/>
      <c r="F318" s="218"/>
      <c r="G318" s="218"/>
      <c r="H318" s="218"/>
      <c r="I318" s="218"/>
      <c r="J318" s="218"/>
      <c r="K318" s="218"/>
      <c r="L318" s="218"/>
      <c r="M318" s="218"/>
      <c r="N318" s="218"/>
      <c r="O318" s="218"/>
    </row>
    <row r="319" spans="1:15" ht="12.75" customHeight="1">
      <c r="A319" s="168" t="s">
        <v>539</v>
      </c>
      <c r="B319" s="191"/>
      <c r="C319" s="219"/>
      <c r="D319" s="220"/>
      <c r="E319" s="220"/>
      <c r="F319" s="220"/>
      <c r="G319" s="220"/>
      <c r="H319" s="220"/>
      <c r="I319" s="220"/>
      <c r="J319" s="220"/>
      <c r="K319" s="220"/>
      <c r="L319" s="218"/>
      <c r="M319" s="218"/>
      <c r="N319" s="218"/>
      <c r="O319" s="218"/>
    </row>
    <row r="320" spans="1:15" ht="12.75" customHeight="1">
      <c r="A320" s="166" t="s">
        <v>536</v>
      </c>
      <c r="B320" s="166"/>
      <c r="C320" s="219"/>
      <c r="D320" s="219"/>
      <c r="E320" s="219"/>
      <c r="F320" s="219"/>
      <c r="G320" s="218"/>
      <c r="H320" s="218"/>
      <c r="I320" s="218"/>
      <c r="J320" s="218"/>
      <c r="K320" s="218"/>
      <c r="L320" s="218"/>
      <c r="M320" s="218"/>
      <c r="N320" s="218"/>
      <c r="O320" s="218"/>
    </row>
    <row r="321" spans="1:6" ht="12.75" customHeight="1">
      <c r="A321" s="166" t="s">
        <v>497</v>
      </c>
      <c r="B321" s="98"/>
      <c r="C321" s="62"/>
      <c r="D321" s="62"/>
      <c r="E321" s="62"/>
    </row>
    <row r="322" spans="1:6" ht="12.75" customHeight="1">
      <c r="A322" s="166" t="s">
        <v>537</v>
      </c>
      <c r="B322" s="98"/>
      <c r="C322" s="62"/>
      <c r="D322" s="62"/>
      <c r="E322" s="62"/>
    </row>
    <row r="323" spans="1:6" ht="12.75" customHeight="1">
      <c r="A323" s="62"/>
      <c r="B323" s="98"/>
      <c r="C323" s="62"/>
      <c r="D323" s="62"/>
      <c r="E323" s="62"/>
    </row>
    <row r="324" spans="1:6" ht="12.75" customHeight="1">
      <c r="A324" s="62"/>
      <c r="B324" s="98"/>
      <c r="C324" s="62"/>
      <c r="D324" s="62"/>
      <c r="E324" s="62"/>
    </row>
    <row r="325" spans="1:6" ht="12.75" customHeight="1">
      <c r="A325" s="62"/>
      <c r="B325" s="98"/>
      <c r="C325" s="62"/>
      <c r="D325" s="62"/>
      <c r="E325" s="62"/>
    </row>
    <row r="326" spans="1:6" ht="12.75" customHeight="1">
      <c r="A326" s="62"/>
      <c r="B326" s="98"/>
    </row>
    <row r="328" spans="1:6" ht="12.75" customHeight="1">
      <c r="C328" s="63"/>
      <c r="D328" s="62"/>
      <c r="E328" s="62"/>
    </row>
    <row r="329" spans="1:6" ht="12.75" customHeight="1">
      <c r="A329" s="62"/>
      <c r="B329" s="98"/>
      <c r="C329" s="62"/>
      <c r="D329" s="62"/>
      <c r="E329" s="62"/>
    </row>
    <row r="330" spans="1:6" ht="12.75" customHeight="1">
      <c r="A330" s="62"/>
      <c r="B330" s="98"/>
      <c r="C330" s="62"/>
      <c r="D330" s="62"/>
      <c r="E330" s="62"/>
    </row>
    <row r="331" spans="1:6" ht="12.75" customHeight="1">
      <c r="A331" s="62"/>
      <c r="B331" s="98"/>
      <c r="C331" s="62"/>
      <c r="D331" s="62"/>
      <c r="E331" s="62"/>
    </row>
    <row r="332" spans="1:6" ht="12.75" customHeight="1">
      <c r="A332" s="62"/>
      <c r="B332" s="98"/>
      <c r="C332" s="62"/>
      <c r="D332" s="62"/>
      <c r="E332" s="62"/>
      <c r="F332" s="63"/>
    </row>
  </sheetData>
  <mergeCells count="6">
    <mergeCell ref="A3:A5"/>
    <mergeCell ref="B3:B5"/>
    <mergeCell ref="D3:O3"/>
    <mergeCell ref="D4:I4"/>
    <mergeCell ref="J4:O4"/>
    <mergeCell ref="C3:C5"/>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p:properties xmlns:p="http://schemas.microsoft.com/office/2006/metadata/properties" xmlns:xsi="http://www.w3.org/2001/XMLSchema-instance" xmlns:pc="http://schemas.microsoft.com/office/infopath/2007/PartnerControls">
  <documentManagement>
    <Status_x0020_på_x0020_publikation xmlns="343f6c91-b5b3-4dff-89ad-5fc55ccc8930">Publicerad</Status_x0020_på_x0020_publikation>
    <Ansvarig_x0020_sakkunnig xmlns="343f6c91-b5b3-4dff-89ad-5fc55ccc8930">
      <UserInfo>
        <DisplayName/>
        <AccountId xsi:nil="true"/>
        <AccountType/>
      </UserInfo>
    </Ansvarig_x0020_sakkunnig>
    <Titel xmlns="343f6c91-b5b3-4dff-89ad-5fc55ccc8930">Bilaga – Tabeller – Socialtjänstinsatser till äldre 2019</Titel>
    <Artikelnummer xmlns="343f6c91-b5b3-4dff-89ad-5fc55ccc8930">2020-4-6745</Artikelnummer>
    <Moms xmlns="343f6c91-b5b3-4dff-89ad-5fc55ccc8930">0%</Moms>
    <ISBN xmlns="343f6c91-b5b3-4dff-89ad-5fc55ccc8930" xsi:nil="true"/>
    <Anteckningar xmlns="343f6c91-b5b3-4dff-89ad-5fc55ccc8930" xsi:nil="true"/>
    <Leveransmetod xmlns="343f6c91-b5b3-4dff-89ad-5fc55ccc8930">
      <Value>Nedladdningsbar</Value>
    </Leveransmetod>
    <Huvuddokument_x002f_bilaga xmlns="343f6c91-b5b3-4dff-89ad-5fc55ccc8930">Bilaga</Huvuddokument_x002f_bilaga>
    <Ämnesområde xmlns="3b7fe2ab-f366-46fa-9c85-7b29d4e9a966">
      <Value>Äldre</Value>
    </Ämnesområde>
    <Ansvarig_x0020_produktionsledare xmlns="343f6c91-b5b3-4dff-89ad-5fc55ccc8930">
      <UserInfo>
        <DisplayName/>
        <AccountId xsi:nil="true"/>
        <AccountType/>
      </UserInfo>
    </Ansvarig_x0020_produktionsledare>
    <Dokumenttyp xmlns="343f6c91-b5b3-4dff-89ad-5fc55ccc8930">Publikation</Dokumenttyp>
    <Ingress xmlns="343f6c91-b5b3-4dff-89ad-5fc55ccc8930" xsi:nil="true"/>
    <Vikt_x0020__x0028_gram_x0029_ xmlns="343f6c91-b5b3-4dff-89ad-5fc55ccc8930" xsi:nil="true"/>
    <Språk_x0020_på_x0020_publikation xmlns="3b7fe2ab-f366-46fa-9c85-7b29d4e9a966">Svenska</Språk_x0020_på_x0020_publikation>
    <POD-typ xmlns="3b7fe2ab-f366-46fa-9c85-7b29d4e9a966" xsi:nil="true"/>
    <Verksamhetsområde xmlns="343f6c91-b5b3-4dff-89ad-5fc55ccc8930">
      <Value>Socialtjänst</Value>
    </Verksamhetsområde>
    <Antal_x0020_sidor xmlns="343f6c91-b5b3-4dff-89ad-5fc55ccc8930" xsi:nil="true"/>
    <Avpubliceringsdatum xmlns="343f6c91-b5b3-4dff-89ad-5fc55ccc8930" xsi:nil="true"/>
    <Produkter xmlns="343f6c91-b5b3-4dff-89ad-5fc55ccc8930">Statistik</Produkter>
    <Finns_x0020_omslag_x0020_till_x0020_huvuddokument xmlns="343f6c91-b5b3-4dff-89ad-5fc55ccc8930">false</Finns_x0020_omslag_x0020_till_x0020_huvuddokument>
    <SOCPublEdition xmlns="343f6c91-b5b3-4dff-89ad-5fc55ccc8930" xsi:nil="true"/>
    <E-plikt xmlns="3b7fe2ab-f366-46fa-9c85-7b29d4e9a966">false</E-plikt>
    <Typ_x0020_av_x0020_format xmlns="343f6c91-b5b3-4dff-89ad-5fc55ccc8930" xsi:nil="true"/>
    <Datum_x0020_för_x0020_publicering xmlns="343f6c91-b5b3-4dff-89ad-5fc55ccc8930">2020-04-28T07:00:00+00:00</Datum_x0020_för_x0020_publicering>
    <f0b63fb838514edda550d3da4cfbf27d xmlns="343f6c91-b5b3-4dff-89ad-5fc55ccc8930">
      <Terms xmlns="http://schemas.microsoft.com/office/infopath/2007/PartnerControls"/>
    </f0b63fb838514edda550d3da4cfbf27d>
    <Granskas_x0020_av_x0020_webbredaktion xmlns="343f6c91-b5b3-4dff-89ad-5fc55ccc8930">false</Granskas_x0020_av_x0020_webbredaktion>
    <n100172ac3744ec48476a6bc1cfadbfc xmlns="343f6c91-b5b3-4dff-89ad-5fc55ccc8930">
      <Terms xmlns="http://schemas.microsoft.com/office/infopath/2007/PartnerControls"/>
    </n100172ac3744ec48476a6bc1cfadbfc>
    <SOCPublYear xmlns="343f6c91-b5b3-4dff-89ad-5fc55ccc8930">2020</SOCPublYear>
    <SOCPublMonth xmlns="343f6c91-b5b3-4dff-89ad-5fc55ccc8930">04</SOCPublMonth>
    <Datum_x0020_för_x0020_uppdatering xmlns="343f6c91-b5b3-4dff-89ad-5fc55ccc8930" xsi:nil="true"/>
    <Beställningsnummer xmlns="343f6c91-b5b3-4dff-89ad-5fc55ccc8930">20113</Beställningsnummer>
    <Pris_x0020__x0028_exkl._x0020_moms_x0029_ xmlns="343f6c91-b5b3-4dff-89ad-5fc55ccc8930" xsi:nil="true"/>
    <PortfoljID xmlns="18942921-39ac-4bf3-98fa-6ceb15a22cb8">6745</PortfoljID>
    <TaxCatchAll xmlns="343f6c91-b5b3-4dff-89ad-5fc55ccc8930"/>
    <Ansvarig_x0020_avd_x002f_enhet xmlns="343f6c91-b5b3-4dff-89ad-5fc55ccc8930" xsi:nil="true"/>
    <Tidigare_x0020_sakkunnig xmlns="343f6c91-b5b3-4dff-89ad-5fc55ccc8930"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EpiServer" ma:contentTypeID="0x010100096182B2028BF449A3D0EB79FD2CC846010018B3E305294CA74CB0E27D6EDADC3259" ma:contentTypeVersion="57" ma:contentTypeDescription="Dessa fält används av artikelkatalogen och är en innehållstyp för samtliga fält som ska vara läsbara via EpiServer Connector." ma:contentTypeScope="" ma:versionID="0699b9f7846448f77ee3ce6e2d6885b3">
  <xsd:schema xmlns:xsd="http://www.w3.org/2001/XMLSchema" xmlns:xs="http://www.w3.org/2001/XMLSchema" xmlns:p="http://schemas.microsoft.com/office/2006/metadata/properties" xmlns:ns1="343f6c91-b5b3-4dff-89ad-5fc55ccc8930" xmlns:ns3="3b7fe2ab-f366-46fa-9c85-7b29d4e9a966" xmlns:ns4="18942921-39ac-4bf3-98fa-6ceb15a22cb8" targetNamespace="http://schemas.microsoft.com/office/2006/metadata/properties" ma:root="true" ma:fieldsID="402441a8fbbe35268cc9cd654e3d2500" ns1:_="" ns3:_="" ns4:_="">
    <xsd:import namespace="343f6c91-b5b3-4dff-89ad-5fc55ccc8930"/>
    <xsd:import namespace="3b7fe2ab-f366-46fa-9c85-7b29d4e9a966"/>
    <xsd:import namespace="18942921-39ac-4bf3-98fa-6ceb15a22cb8"/>
    <xsd:element name="properties">
      <xsd:complexType>
        <xsd:sequence>
          <xsd:element name="documentManagement">
            <xsd:complexType>
              <xsd:all>
                <xsd:element ref="ns1:Titel"/>
                <xsd:element ref="ns1:SOCPublYear" minOccurs="0"/>
                <xsd:element ref="ns1:SOCPublMonth" minOccurs="0"/>
                <xsd:element ref="ns1:Beställningsnummer" minOccurs="0"/>
                <xsd:element ref="ns1:Artikelnummer" minOccurs="0"/>
                <xsd:element ref="ns1:Vikt_x0020__x0028_gram_x0029_" minOccurs="0"/>
                <xsd:element ref="ns1:Antal_x0020_sidor" minOccurs="0"/>
                <xsd:element ref="ns1:ISBN" minOccurs="0"/>
                <xsd:element ref="ns1:Typ_x0020_av_x0020_format" minOccurs="0"/>
                <xsd:element ref="ns3:POD-typ" minOccurs="0"/>
                <xsd:element ref="ns3:Språk_x0020_på_x0020_publikation" minOccurs="0"/>
                <xsd:element ref="ns1:Pris_x0020__x0028_exkl._x0020_moms_x0029_" minOccurs="0"/>
                <xsd:element ref="ns1:Moms" minOccurs="0"/>
                <xsd:element ref="ns1:SOCPublEdition" minOccurs="0"/>
                <xsd:element ref="ns1:Anteckningar" minOccurs="0"/>
                <xsd:element ref="ns1:Status_x0020_på_x0020_publikation"/>
                <xsd:element ref="ns1:Datum_x0020_för_x0020_publicering"/>
                <xsd:element ref="ns1:Ansvarig_x0020_produktionsledare" minOccurs="0"/>
                <xsd:element ref="ns1:Ansvarig_x0020_sakkunnig" minOccurs="0"/>
                <xsd:element ref="ns1:Ansvarig_x0020_avd_x002f_enhet" minOccurs="0"/>
                <xsd:element ref="ns1:Tidigare_x0020_sakkunnig" minOccurs="0"/>
                <xsd:element ref="ns1:Dokumenttyp" minOccurs="0"/>
                <xsd:element ref="ns1:Avpubliceringsdatum" minOccurs="0"/>
                <xsd:element ref="ns3:E-plikt" minOccurs="0"/>
                <xsd:element ref="ns1:Granskas_x0020_av_x0020_webbredaktion" minOccurs="0"/>
                <xsd:element ref="ns1:Datum_x0020_för_x0020_uppdatering" minOccurs="0"/>
                <xsd:element ref="ns1:Huvuddokument_x002f_bilaga"/>
                <xsd:element ref="ns1:Leveransmetod" minOccurs="0"/>
                <xsd:element ref="ns1:Ingress" minOccurs="0"/>
                <xsd:element ref="ns1:Produkter"/>
                <xsd:element ref="ns3:Ämnesområde" minOccurs="0"/>
                <xsd:element ref="ns4:PortfoljID" minOccurs="0"/>
                <xsd:element ref="ns1:Verksamhetsområde" minOccurs="0"/>
                <xsd:element ref="ns1:Finns_x0020_omslag_x0020_till_x0020_huvuddokument" minOccurs="0"/>
                <xsd:element ref="ns1:TaxCatchAll" minOccurs="0"/>
                <xsd:element ref="ns1:TaxCatchAllLabel" minOccurs="0"/>
                <xsd:element ref="ns1:f0b63fb838514edda550d3da4cfbf27d" minOccurs="0"/>
                <xsd:element ref="ns1:n100172ac3744ec48476a6bc1cfadbfc"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43f6c91-b5b3-4dff-89ad-5fc55ccc8930" elementFormDefault="qualified">
    <xsd:import namespace="http://schemas.microsoft.com/office/2006/documentManagement/types"/>
    <xsd:import namespace="http://schemas.microsoft.com/office/infopath/2007/PartnerControls"/>
    <xsd:element name="Titel" ma:index="0" ma:displayName="Titel" ma:internalName="Titel" ma:readOnly="false">
      <xsd:simpleType>
        <xsd:restriction base="dms:Text">
          <xsd:maxLength value="255"/>
        </xsd:restriction>
      </xsd:simpleType>
    </xsd:element>
    <xsd:element name="SOCPublYear" ma:index="1" nillable="true" ma:displayName="Publiceringsår" ma:decimals="0" ma:internalName="SOCPublYear" ma:readOnly="false">
      <xsd:simpleType>
        <xsd:restriction base="dms:Number">
          <xsd:maxInclusive value="2050"/>
          <xsd:minInclusive value="1980"/>
        </xsd:restriction>
      </xsd:simpleType>
    </xsd:element>
    <xsd:element name="SOCPublMonth" ma:index="2" nillable="true" ma:displayName="Publiceringsmånad" ma:default="01" ma:format="Dropdown" ma:internalName="SOCPublMonth">
      <xsd:simpleType>
        <xsd:restriction base="dms:Choice">
          <xsd:enumeration value="01"/>
          <xsd:enumeration value="02"/>
          <xsd:enumeration value="03"/>
          <xsd:enumeration value="04"/>
          <xsd:enumeration value="05"/>
          <xsd:enumeration value="06"/>
          <xsd:enumeration value="07"/>
          <xsd:enumeration value="08"/>
          <xsd:enumeration value="09"/>
          <xsd:enumeration value="10"/>
          <xsd:enumeration value="11"/>
          <xsd:enumeration value="12"/>
        </xsd:restriction>
      </xsd:simpleType>
    </xsd:element>
    <xsd:element name="Beställningsnummer" ma:index="4" nillable="true" ma:displayName="Beställningsnummer" ma:internalName="Best_x00e4_llningsnummer" ma:readOnly="false">
      <xsd:simpleType>
        <xsd:restriction base="dms:Text">
          <xsd:maxLength value="25"/>
        </xsd:restriction>
      </xsd:simpleType>
    </xsd:element>
    <xsd:element name="Artikelnummer" ma:index="5" nillable="true" ma:displayName="Artikelnummer" ma:internalName="Artikelnummer" ma:readOnly="false">
      <xsd:simpleType>
        <xsd:restriction base="dms:Text">
          <xsd:maxLength value="255"/>
        </xsd:restriction>
      </xsd:simpleType>
    </xsd:element>
    <xsd:element name="Vikt_x0020__x0028_gram_x0029_" ma:index="6" nillable="true" ma:displayName="Vikt (gram)" ma:decimals="0" ma:internalName="Vikt_x0020__x0028_gram_x0029_" ma:readOnly="false" ma:percentage="FALSE">
      <xsd:simpleType>
        <xsd:restriction base="dms:Number"/>
      </xsd:simpleType>
    </xsd:element>
    <xsd:element name="Antal_x0020_sidor" ma:index="7" nillable="true" ma:displayName="Antal sidor" ma:decimals="0" ma:internalName="Antal_x0020_sidor" ma:readOnly="false" ma:percentage="FALSE">
      <xsd:simpleType>
        <xsd:restriction base="dms:Number"/>
      </xsd:simpleType>
    </xsd:element>
    <xsd:element name="ISBN" ma:index="8" nillable="true" ma:displayName="ISBN" ma:internalName="ISBN" ma:readOnly="false">
      <xsd:simpleType>
        <xsd:restriction base="dms:Text">
          <xsd:maxLength value="255"/>
        </xsd:restriction>
      </xsd:simpleType>
    </xsd:element>
    <xsd:element name="Typ_x0020_av_x0020_format" ma:index="9" nillable="true" ma:displayName="Typ av format" ma:format="Dropdown" ma:internalName="Typ_x0020_av_x0020_format" ma:readOnly="false">
      <xsd:simpleType>
        <xsd:restriction base="dms:Choice">
          <xsd:enumeration value="---"/>
          <xsd:enumeration value="Affisch"/>
          <xsd:enumeration value="Blad"/>
          <xsd:enumeration value="Bok"/>
          <xsd:enumeration value="Broschyr"/>
          <xsd:enumeration value="DVD"/>
          <xsd:enumeration value="Excel"/>
          <xsd:enumeration value="Folder"/>
          <xsd:enumeration value="Häfte"/>
          <xsd:enumeration value="Kort"/>
          <xsd:enumeration value="PDF"/>
          <xsd:enumeration value="POD"/>
          <xsd:enumeration value="Punktskrift"/>
          <xsd:enumeration value="Kartongställ"/>
          <xsd:enumeration value="Ljudfil"/>
        </xsd:restriction>
      </xsd:simpleType>
    </xsd:element>
    <xsd:element name="Pris_x0020__x0028_exkl._x0020_moms_x0029_" ma:index="12" nillable="true" ma:displayName="Pris (exkl. moms)" ma:LCID="1053" ma:internalName="Pris_x0020__x0028_exkl_x002e__x0020_moms_x0029_">
      <xsd:simpleType>
        <xsd:restriction base="dms:Currency"/>
      </xsd:simpleType>
    </xsd:element>
    <xsd:element name="Moms" ma:index="13" nillable="true" ma:displayName="Moms" ma:default="0%" ma:format="Dropdown" ma:internalName="Moms" ma:readOnly="false">
      <xsd:simpleType>
        <xsd:restriction base="dms:Choice">
          <xsd:enumeration value="0%"/>
          <xsd:enumeration value="6%"/>
          <xsd:enumeration value="25%"/>
        </xsd:restriction>
      </xsd:simpleType>
    </xsd:element>
    <xsd:element name="SOCPublEdition" ma:index="14" nillable="true" ma:displayName="Upplaga" ma:decimals="0" ma:internalName="SOCPublEdition" ma:readOnly="false">
      <xsd:simpleType>
        <xsd:restriction base="dms:Number"/>
      </xsd:simpleType>
    </xsd:element>
    <xsd:element name="Anteckningar" ma:index="15" nillable="true" ma:displayName="Anteckningar" ma:internalName="Anteckningar" ma:readOnly="false">
      <xsd:simpleType>
        <xsd:restriction base="dms:Note">
          <xsd:maxLength value="255"/>
        </xsd:restriction>
      </xsd:simpleType>
    </xsd:element>
    <xsd:element name="Status_x0020_på_x0020_publikation" ma:index="16" ma:displayName="Status på publikation" ma:format="Dropdown" ma:indexed="true" ma:internalName="Status_x0020_p_x00e5__x0020_publikation" ma:readOnly="false">
      <xsd:simpleType>
        <xsd:restriction base="dms:Choice">
          <xsd:enumeration value="Ej publicerad"/>
          <xsd:enumeration value="Publicerad"/>
          <xsd:enumeration value="Inaktuell"/>
        </xsd:restriction>
      </xsd:simpleType>
    </xsd:element>
    <xsd:element name="Datum_x0020_för_x0020_publicering" ma:index="17" ma:displayName="Datum för publicering på webb" ma:format="DateTime" ma:indexed="true" ma:internalName="Datum_x0020_f_x00f6_r_x0020_publicering" ma:readOnly="false">
      <xsd:simpleType>
        <xsd:restriction base="dms:DateTime"/>
      </xsd:simpleType>
    </xsd:element>
    <xsd:element name="Ansvarig_x0020_produktionsledare" ma:index="18" nillable="true" ma:displayName="Ansvarig produktionsledare" ma:indexed="true" ma:list="UserInfo" ma:SharePointGroup="0" ma:internalName="Ansvarig_x0020_produktionsledare" ma:readOnly="false" ma:showField="Titl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nsvarig_x0020_sakkunnig" ma:index="19" nillable="true" ma:displayName="Ansvarig sakkunnig" ma:list="UserInfo" ma:SharePointGroup="0" ma:internalName="Ansvarig_x0020_sakkunnig" ma:readOnly="false" ma:showField="Titl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nsvarig_x0020_avd_x002f_enhet" ma:index="20" nillable="true" ma:displayName="Ansvarig avd/enhet" ma:format="Dropdown" ma:internalName="Ansvarig_x0020_avd_x002F_enhet">
      <xsd:simpleType>
        <xsd:restriction base="dms:Choice">
          <xsd:enumeration value="A/ACS"/>
          <xsd:enumeration value="A/HT1"/>
          <xsd:enumeration value="A/HT2"/>
          <xsd:enumeration value="A/HT3"/>
          <xsd:enumeration value="A/HT4"/>
          <xsd:enumeration value="A/SO1"/>
          <xsd:enumeration value="A/SO2"/>
          <xsd:enumeration value="A/SPEC1"/>
          <xsd:enumeration value="A/SPEC2"/>
          <xsd:enumeration value="BST/ACS"/>
          <xsd:enumeration value="BST/BEH1"/>
          <xsd:enumeration value="BST/BEH2"/>
          <xsd:enumeration value="BST/STB"/>
          <xsd:enumeration value="GDS/ACS"/>
          <xsd:enumeration value="GDS/KB"/>
          <xsd:enumeration value="KHS/ACS"/>
          <xsd:enumeration value="KHS/HV"/>
          <xsd:enumeration value="KHS/NDC"/>
          <xsd:enumeration value="KHS/NR"/>
          <xsd:enumeration value="KHS/NR1"/>
          <xsd:enumeration value="KHS/NR2"/>
          <xsd:enumeration value="KHS/PS"/>
          <xsd:enumeration value="KHS/VHS"/>
          <xsd:enumeration value="KOM/ACS"/>
          <xsd:enumeration value="KOM/KM1"/>
          <xsd:enumeration value="KOM/KM2"/>
          <xsd:enumeration value="KOM/PK"/>
          <xsd:enumeration value="KOM/PRE"/>
          <xsd:enumeration value="KOM/WEB"/>
          <xsd:enumeration value="KOM/WP"/>
          <xsd:enumeration value="KST/ACS"/>
          <xsd:enumeration value="KST/IE"/>
          <xsd:enumeration value="KST/KEB"/>
          <xsd:enumeration value="KST/KT"/>
          <xsd:enumeration value="KST/KU"/>
          <xsd:enumeration value="KST/VSO1"/>
          <xsd:enumeration value="KST/VSO2"/>
          <xsd:enumeration value="R/ACS"/>
          <xsd:enumeration value="R/FVJ"/>
          <xsd:enumeration value="R/HSJ"/>
          <xsd:enumeration value="R/SOJ"/>
          <xsd:enumeration value="S/ACS"/>
          <xsd:enumeration value="S/FOR"/>
          <xsd:enumeration value="S/IU"/>
          <xsd:enumeration value="S/KLT"/>
          <xsd:enumeration value="S/RE"/>
          <xsd:enumeration value="S/RES"/>
          <xsd:enumeration value="S/ST1"/>
          <xsd:enumeration value="S/ST2"/>
          <xsd:enumeration value="S/SÖ"/>
          <xsd:enumeration value="S/ÖJ1"/>
          <xsd:enumeration value="S/ÖJ2"/>
          <xsd:enumeration value="U/ACS"/>
          <xsd:enumeration value="U/EM"/>
          <xsd:enumeration value="U/SA"/>
          <xsd:enumeration value="U/UV"/>
          <xsd:enumeration value="U/VÄL"/>
          <xsd:enumeration value="V/ACS"/>
          <xsd:enumeration value="V/EE"/>
          <xsd:enumeration value="V/IT"/>
          <xsd:enumeration value="V/PE"/>
          <xsd:enumeration value="V/REG"/>
          <xsd:enumeration value="V/SE"/>
          <xsd:enumeration value="V/UE"/>
        </xsd:restriction>
      </xsd:simpleType>
    </xsd:element>
    <xsd:element name="Tidigare_x0020_sakkunnig" ma:index="21" nillable="true" ma:displayName="Tidigare sakkunnig" ma:internalName="Tidigare_x0020_sakkunnig">
      <xsd:simpleType>
        <xsd:restriction base="dms:Text">
          <xsd:maxLength value="255"/>
        </xsd:restriction>
      </xsd:simpleType>
    </xsd:element>
    <xsd:element name="Dokumenttyp" ma:index="22" nillable="true" ma:displayName="Dokumenttyp" ma:default="Publikation" ma:format="Dropdown" ma:internalName="Dokumenttyp" ma:readOnly="false">
      <xsd:simpleType>
        <xsd:restriction base="dms:Choice">
          <xsd:enumeration value="Publikation"/>
        </xsd:restriction>
      </xsd:simpleType>
    </xsd:element>
    <xsd:element name="Avpubliceringsdatum" ma:index="23" nillable="true" ma:displayName="Avpubliceringsdatum" ma:format="DateOnly" ma:internalName="Avpubliceringsdatum" ma:readOnly="false">
      <xsd:simpleType>
        <xsd:restriction base="dms:DateTime"/>
      </xsd:simpleType>
    </xsd:element>
    <xsd:element name="Granskas_x0020_av_x0020_webbredaktion" ma:index="25" nillable="true" ma:displayName="Granskas av webbredaktion" ma:default="0" ma:internalName="Granskas_x0020_av_x0020_webbredaktion" ma:readOnly="false">
      <xsd:simpleType>
        <xsd:restriction base="dms:Boolean"/>
      </xsd:simpleType>
    </xsd:element>
    <xsd:element name="Datum_x0020_för_x0020_uppdatering" ma:index="26" nillable="true" ma:displayName="Datum för uppdatering" ma:format="DateOnly" ma:internalName="Datum_x0020_f_x00f6_r_x0020_uppdatering" ma:readOnly="false">
      <xsd:simpleType>
        <xsd:restriction base="dms:DateTime"/>
      </xsd:simpleType>
    </xsd:element>
    <xsd:element name="Huvuddokument_x002f_bilaga" ma:index="27" ma:displayName="Huvuddokument/bilaga" ma:format="Dropdown" ma:internalName="Huvuddokument_x002F_bilaga" ma:readOnly="false">
      <xsd:simpleType>
        <xsd:restriction base="dms:Choice">
          <xsd:enumeration value="Huvuddokument"/>
          <xsd:enumeration value="Bilaga"/>
          <xsd:enumeration value="Omslag"/>
        </xsd:restriction>
      </xsd:simpleType>
    </xsd:element>
    <xsd:element name="Leveransmetod" ma:index="28" nillable="true" ma:displayName="Leveransmetod" ma:default="Nedladdningsbar" ma:internalName="Leveransmetod" ma:readOnly="false" ma:requiredMultiChoice="true">
      <xsd:complexType>
        <xsd:complexContent>
          <xsd:extension base="dms:MultiChoice">
            <xsd:sequence>
              <xsd:element name="Value" maxOccurs="unbounded" minOccurs="0" nillable="true">
                <xsd:simpleType>
                  <xsd:restriction base="dms:Choice">
                    <xsd:enumeration value="Nedladdningsbar"/>
                    <xsd:enumeration value="Tryckt upplaga"/>
                    <xsd:enumeration value="Print on demand"/>
                    <xsd:enumeration value="Endast beställningsbar"/>
                  </xsd:restriction>
                </xsd:simpleType>
              </xsd:element>
            </xsd:sequence>
          </xsd:extension>
        </xsd:complexContent>
      </xsd:complexType>
    </xsd:element>
    <xsd:element name="Ingress" ma:index="29" nillable="true" ma:displayName="Ingress" ma:internalName="Ingress" ma:readOnly="false">
      <xsd:simpleType>
        <xsd:restriction base="dms:Note">
          <xsd:maxLength value="255"/>
        </xsd:restriction>
      </xsd:simpleType>
    </xsd:element>
    <xsd:element name="Produkter" ma:index="30" ma:displayName="Produkt" ma:default="Övrigt" ma:format="RadioButtons" ma:internalName="Produkter" ma:readOnly="false">
      <xsd:simpleType>
        <xsd:restriction base="dms:Choice">
          <xsd:enumeration value="Föreskrifter och allmänna råd"/>
          <xsd:enumeration value="Handböcker"/>
          <xsd:enumeration value="Klassifikationer och koder"/>
          <xsd:enumeration value="Kunskapsstöd"/>
          <xsd:enumeration value="Meddelandeblad"/>
          <xsd:enumeration value="Nationella riktlinjer"/>
          <xsd:enumeration value="Nationella screeningprogram"/>
          <xsd:enumeration value="Statistik"/>
          <xsd:enumeration value="Vägledning"/>
          <xsd:enumeration value="Öppna jämförelser"/>
          <xsd:enumeration value="Övrigt"/>
        </xsd:restriction>
      </xsd:simpleType>
    </xsd:element>
    <xsd:element name="Verksamhetsområde" ma:index="33" nillable="true" ma:displayName="Verksamhetsområde" ma:internalName="Verksamhetsomr_x00e5_de" ma:readOnly="false" ma:requiredMultiChoice="true">
      <xsd:complexType>
        <xsd:complexContent>
          <xsd:extension base="dms:MultiChoice">
            <xsd:sequence>
              <xsd:element name="Value" maxOccurs="unbounded" minOccurs="0" nillable="true">
                <xsd:simpleType>
                  <xsd:restriction base="dms:Choice">
                    <xsd:enumeration value="Hälso- och sjukvård"/>
                    <xsd:enumeration value="Socialtjänst"/>
                    <xsd:enumeration value="Tandvård"/>
                  </xsd:restriction>
                </xsd:simpleType>
              </xsd:element>
            </xsd:sequence>
          </xsd:extension>
        </xsd:complexContent>
      </xsd:complexType>
    </xsd:element>
    <xsd:element name="Finns_x0020_omslag_x0020_till_x0020_huvuddokument" ma:index="34" nillable="true" ma:displayName="Finns omslag till huvuddokument" ma:default="0" ma:internalName="Finns_x0020_omslag_x0020_till_x0020_huvuddokument">
      <xsd:simpleType>
        <xsd:restriction base="dms:Boolean"/>
      </xsd:simpleType>
    </xsd:element>
    <xsd:element name="TaxCatchAll" ma:index="36" nillable="true" ma:displayName="Taxonomy Catch All Column" ma:description="" ma:hidden="true" ma:list="{d16448d0-d907-4fd0-a73a-d926832f6153}" ma:internalName="TaxCatchAll" ma:readOnly="false" ma:showField="CatchAllData" ma:web="343f6c91-b5b3-4dff-89ad-5fc55ccc8930">
      <xsd:complexType>
        <xsd:complexContent>
          <xsd:extension base="dms:MultiChoiceLookup">
            <xsd:sequence>
              <xsd:element name="Value" type="dms:Lookup" maxOccurs="unbounded" minOccurs="0" nillable="true"/>
            </xsd:sequence>
          </xsd:extension>
        </xsd:complexContent>
      </xsd:complexType>
    </xsd:element>
    <xsd:element name="TaxCatchAllLabel" ma:index="37" nillable="true" ma:displayName="Taxonomy Catch All Column1" ma:description="" ma:hidden="true" ma:list="{d16448d0-d907-4fd0-a73a-d926832f6153}" ma:internalName="TaxCatchAllLabel" ma:readOnly="true" ma:showField="CatchAllDataLabel" ma:web="343f6c91-b5b3-4dff-89ad-5fc55ccc8930">
      <xsd:complexType>
        <xsd:complexContent>
          <xsd:extension base="dms:MultiChoiceLookup">
            <xsd:sequence>
              <xsd:element name="Value" type="dms:Lookup" maxOccurs="unbounded" minOccurs="0" nillable="true"/>
            </xsd:sequence>
          </xsd:extension>
        </xsd:complexContent>
      </xsd:complexType>
    </xsd:element>
    <xsd:element name="f0b63fb838514edda550d3da4cfbf27d" ma:index="39" nillable="true" ma:taxonomy="true" ma:internalName="f0b63fb838514edda550d3da4cfbf27d" ma:taxonomyFieldName="Ansvarig_x0020_avdelning_x002F_enhet" ma:displayName="Ansvarig enhet" ma:readOnly="false" ma:default="" ma:fieldId="{f0b63fb8-3851-4edd-a550-d3da4cfbf27d}" ma:sspId="68028966-b333-4fcd-be16-92d907fe3d90" ma:termSetId="2ebf11d2-b480-4a3f-9366-2ba648925ad7" ma:anchorId="bcf0acf7-28b0-4787-afb1-e092e400ba94" ma:open="false" ma:isKeyword="false">
      <xsd:complexType>
        <xsd:sequence>
          <xsd:element ref="pc:Terms" minOccurs="0" maxOccurs="1"/>
        </xsd:sequence>
      </xsd:complexType>
    </xsd:element>
    <xsd:element name="n100172ac3744ec48476a6bc1cfadbfc" ma:index="40" nillable="true" ma:taxonomy="true" ma:internalName="n100172ac3744ec48476a6bc1cfadbfc" ma:taxonomyFieldName="Ansvarig_x0020_avdelning" ma:displayName="Ansvarig avdelning" ma:readOnly="false" ma:default="" ma:fieldId="{7100172a-c374-4ec4-8476-a6bc1cfadbfc}" ma:sspId="68028966-b333-4fcd-be16-92d907fe3d90" ma:termSetId="2ebf11d2-b480-4a3f-9366-2ba648925ad7" ma:anchorId="bcf0acf7-28b0-4787-afb1-e092e400ba94"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3b7fe2ab-f366-46fa-9c85-7b29d4e9a966" elementFormDefault="qualified">
    <xsd:import namespace="http://schemas.microsoft.com/office/2006/documentManagement/types"/>
    <xsd:import namespace="http://schemas.microsoft.com/office/infopath/2007/PartnerControls"/>
    <xsd:element name="POD-typ" ma:index="10" nillable="true" ma:displayName="POD-typ" ma:format="Dropdown" ma:internalName="POD_x002d_typ" ma:readOnly="false">
      <xsd:simpleType>
        <xsd:restriction base="dms:Choice">
          <xsd:enumeration value="---"/>
          <xsd:enumeration value="Klamrade blad"/>
          <xsd:enumeration value="Limbindning"/>
          <xsd:enumeration value="Rygghäftning"/>
          <xsd:enumeration value="Utskrift (1-2 sidor)"/>
        </xsd:restriction>
      </xsd:simpleType>
    </xsd:element>
    <xsd:element name="Språk_x0020_på_x0020_publikation" ma:index="11" nillable="true" ma:displayName="Språk på publikation" ma:default="Svenska" ma:format="Dropdown" ma:internalName="Spr_x00e5_k_x0020_p_x00e5__x0020_publikation" ma:readOnly="false">
      <xsd:simpleType>
        <xsd:restriction base="dms:Choice">
          <xsd:enumeration value="Afghanska"/>
          <xsd:enumeration value="Albanska"/>
          <xsd:enumeration value="Amarinja"/>
          <xsd:enumeration value="Amhariska"/>
          <xsd:enumeration value="Arabiska"/>
          <xsd:enumeration value="Assyriska"/>
          <xsd:enumeration value="Azerbajdzjanska"/>
          <xsd:enumeration value="Azeriska"/>
          <xsd:enumeration value="Bajuni"/>
          <xsd:enumeration value="Baskiska"/>
          <xsd:enumeration value="Behdini"/>
          <xsd:enumeration value="Vitryska"/>
          <xsd:enumeration value="Bengali"/>
          <xsd:enumeration value="Berber"/>
          <xsd:enumeration value="BKS"/>
          <xsd:enumeration value="Bosniska"/>
          <xsd:enumeration value="Bravanese"/>
          <xsd:enumeration value="Bulgariska"/>
          <xsd:enumeration value="Burmesiska"/>
          <xsd:enumeration value="Cakchiquel"/>
          <xsd:enumeration value="Kambodjanska"/>
          <xsd:enumeration value="Kantonesiska"/>
          <xsd:enumeration value="Katalansk"/>
          <xsd:enumeration value="Kaldeiska"/>
          <xsd:enumeration value="Chamorro"/>
          <xsd:enumeration value="Chao-chow"/>
          <xsd:enumeration value="Chavacano"/>
          <xsd:enumeration value="chuukese"/>
          <xsd:enumeration value="Kroatisk"/>
          <xsd:enumeration value="Tjeckiska"/>
          <xsd:enumeration value="Danska"/>
          <xsd:enumeration value="Dari"/>
          <xsd:enumeration value="Dinka"/>
          <xsd:enumeration value="Diula"/>
          <xsd:enumeration value="Holländska"/>
          <xsd:enumeration value="Engelska"/>
          <xsd:enumeration value="Estniska"/>
          <xsd:enumeration value="Fante"/>
          <xsd:enumeration value="Persiska"/>
          <xsd:enumeration value="Finska"/>
          <xsd:enumeration value="Flamländsk"/>
          <xsd:enumeration value="Franska"/>
          <xsd:enumeration value="Fukienese"/>
          <xsd:enumeration value="Fula"/>
          <xsd:enumeration value="Fulani"/>
          <xsd:enumeration value="Fuzhou"/>
          <xsd:enumeration value="Gaddang"/>
          <xsd:enumeration value="Gaelisk"/>
          <xsd:enumeration value="Gaelic-irländsk"/>
          <xsd:enumeration value="Gaelic-skott"/>
          <xsd:enumeration value="Georgiansk"/>
          <xsd:enumeration value="Tyska"/>
          <xsd:enumeration value="Gorani"/>
          <xsd:enumeration value="Grekiska"/>
          <xsd:enumeration value="Gujarati"/>
          <xsd:enumeration value="Haitisk kreol"/>
          <xsd:enumeration value="Hakka"/>
          <xsd:enumeration value="Hakka-chinese"/>
          <xsd:enumeration value="Hausa"/>
          <xsd:enumeration value="Hgebreiska"/>
          <xsd:enumeration value="Hindi"/>
          <xsd:enumeration value="Hmong"/>
          <xsd:enumeration value="Ungerska"/>
          <xsd:enumeration value="Ibanag"/>
          <xsd:enumeration value="Isländska"/>
          <xsd:enumeration value="Igbo"/>
          <xsd:enumeration value="Ilocano"/>
          <xsd:enumeration value="Indonesiska"/>
          <xsd:enumeration value="Inuktitut"/>
          <xsd:enumeration value="Italienska"/>
          <xsd:enumeration value="Jakartanese"/>
          <xsd:enumeration value="Japanska"/>
          <xsd:enumeration value="Javanesisk"/>
          <xsd:enumeration value="Jiddisch"/>
          <xsd:enumeration value="Kanjobal"/>
          <xsd:enumeration value="Karen"/>
          <xsd:enumeration value="Karenni"/>
          <xsd:enumeration value="Kashmiri"/>
          <xsd:enumeration value="Kazakiska"/>
          <xsd:enumeration value="Kikuyu"/>
          <xsd:enumeration value="Kinyarwanda"/>
          <xsd:enumeration value="Kirundi"/>
          <xsd:enumeration value="Koreanska"/>
          <xsd:enumeration value="Kosovos"/>
          <xsd:enumeration value="Kotokoli"/>
          <xsd:enumeration value="Krio"/>
          <xsd:enumeration value="Kurdisk"/>
          <xsd:enumeration value="kurmanji"/>
          <xsd:enumeration value="Kirgizistan"/>
          <xsd:enumeration value="Lakota"/>
          <xsd:enumeration value="Laotiska"/>
          <xsd:enumeration value="Lettiska"/>
          <xsd:enumeration value="Lingala"/>
          <xsd:enumeration value="Litauiska"/>
          <xsd:enumeration value="Luganda"/>
          <xsd:enumeration value="Lulesamiska"/>
          <xsd:enumeration value="Maay"/>
          <xsd:enumeration value="Makedonska"/>
          <xsd:enumeration value="Malay"/>
          <xsd:enumeration value="Malayalam"/>
          <xsd:enumeration value="Maltesisk"/>
          <xsd:enumeration value="Mandarin"/>
          <xsd:enumeration value="Mandingo"/>
          <xsd:enumeration value="Mandinka"/>
          <xsd:enumeration value="Marathi"/>
          <xsd:enumeration value="Marshallese"/>
          <xsd:enumeration value="Meänkieli"/>
          <xsd:enumeration value="Mirpuri"/>
          <xsd:enumeration value="Mixteco"/>
          <xsd:enumeration value="Moldavan"/>
          <xsd:enumeration value="Mongoliska"/>
          <xsd:enumeration value="Montenegrinsk"/>
          <xsd:enumeration value="Navajo"/>
          <xsd:enumeration value="Neapolitansk"/>
          <xsd:enumeration value="Nepali"/>
          <xsd:enumeration value="Nigerian Pidgin"/>
          <xsd:enumeration value="Nordsamiska"/>
          <xsd:enumeration value="Norska"/>
          <xsd:enumeration value="Oromo"/>
          <xsd:enumeration value="Pahari"/>
          <xsd:enumeration value="Papago"/>
          <xsd:enumeration value="Papiamento"/>
          <xsd:enumeration value="Patois"/>
          <xsd:enumeration value="Pidgin engelska"/>
          <xsd:enumeration value="Putsa"/>
          <xsd:enumeration value="Polska"/>
          <xsd:enumeration value="Portug.creole"/>
          <xsd:enumeration value="Portugisiska"/>
          <xsd:enumeration value="Pothwari"/>
          <xsd:enumeration value="Pulaar"/>
          <xsd:enumeration value="Punjabi"/>
          <xsd:enumeration value="Putian"/>
          <xsd:enumeration value="Quichua"/>
          <xsd:enumeration value="Reseromani"/>
          <xsd:enumeration value="Romani arli"/>
          <xsd:enumeration value="Romani kalderas"/>
          <xsd:enumeration value="Romani kale"/>
          <xsd:enumeration value="Romani lovari"/>
          <xsd:enumeration value="Rumänska"/>
          <xsd:enumeration value="Ryska"/>
          <xsd:enumeration value="Samiska"/>
          <xsd:enumeration value="Samoanska"/>
          <xsd:enumeration value="Serbiska"/>
          <xsd:enumeration value="Shanghainese"/>
          <xsd:enumeration value="Shona"/>
          <xsd:enumeration value="Sichuan"/>
          <xsd:enumeration value="Siciliansk"/>
          <xsd:enumeration value="Singalesisk"/>
          <xsd:enumeration value="Slovakiska"/>
          <xsd:enumeration value="Somaliska"/>
          <xsd:enumeration value="Sorani"/>
          <xsd:enumeration value="Spanska"/>
          <xsd:enumeration value="Sudanesiska arabiska"/>
          <xsd:enumeration value="Sundanesiska"/>
          <xsd:enumeration value="Susu"/>
          <xsd:enumeration value="Swahili"/>
          <xsd:enumeration value="Svenska"/>
          <xsd:enumeration value="Sydsamiska"/>
          <xsd:enumeration value="Sylhetti"/>
          <xsd:enumeration value="Tagalog"/>
          <xsd:enumeration value="Taiwanesiska"/>
          <xsd:enumeration value="Tadzjikiska"/>
          <xsd:enumeration value="Tamil"/>
          <xsd:enumeration value="Telugu"/>
          <xsd:enumeration value="Thai"/>
          <xsd:enumeration value="Tibetanska"/>
          <xsd:enumeration value="Tigre"/>
          <xsd:enumeration value="Tigrinska"/>
          <xsd:enumeration value="Toishanese"/>
          <xsd:enumeration value="Tonganska"/>
          <xsd:enumeration value="Toucouleur"/>
          <xsd:enumeration value="Trique"/>
          <xsd:enumeration value="Tshiluba"/>
          <xsd:enumeration value="Turkiska"/>
          <xsd:enumeration value="Ukrainska"/>
          <xsd:enumeration value="Urdu"/>
          <xsd:enumeration value="Uyghur"/>
          <xsd:enumeration value="Uzbekiska"/>
          <xsd:enumeration value="Vietnamesiska"/>
          <xsd:enumeration value="Visayan"/>
          <xsd:enumeration value="Walesisk"/>
          <xsd:enumeration value="Wolof"/>
          <xsd:enumeration value="Jiddisch"/>
          <xsd:enumeration value="Yoruba"/>
          <xsd:enumeration value="Yupik"/>
        </xsd:restriction>
      </xsd:simpleType>
    </xsd:element>
    <xsd:element name="E-plikt" ma:index="24" nillable="true" ma:displayName="E-plikt" ma:default="1" ma:internalName="E_x002d_plikt" ma:readOnly="false">
      <xsd:simpleType>
        <xsd:restriction base="dms:Boolean"/>
      </xsd:simpleType>
    </xsd:element>
    <xsd:element name="Ämnesområde" ma:index="31" nillable="true" ma:displayName="Ämnesområde" ma:internalName="_x00c4_mnesomr_x00e5_de" ma:readOnly="false">
      <xsd:complexType>
        <xsd:complexContent>
          <xsd:extension base="dms:MultiChoice">
            <xsd:sequence>
              <xsd:element name="Value" maxOccurs="unbounded" minOccurs="0" nillable="true">
                <xsd:simpleType>
                  <xsd:restriction base="dms:Choice">
                    <xsd:enumeration value="Asylsökande"/>
                    <xsd:enumeration value="Barn och familj"/>
                    <xsd:enumeration value="Donation"/>
                    <xsd:enumeration value="Dödsfall"/>
                    <xsd:enumeration value="Ekonomiskt bistånd"/>
                    <xsd:enumeration value="E-hälsa"/>
                    <xsd:enumeration value="Fallolyckor"/>
                    <xsd:enumeration value="Funktionshinder"/>
                    <xsd:enumeration value="Hemlöshet"/>
                    <xsd:enumeration value="Hjälpmedel"/>
                    <xsd:enumeration value="Jämlik vård och omsorg"/>
                    <xsd:enumeration value="Kvinnors hälsa"/>
                    <xsd:enumeration value="Läkemedel"/>
                    <xsd:enumeration value="Missbruk och beroende"/>
                    <xsd:enumeration value="Palliativ vård"/>
                    <xsd:enumeration value="Psykisk ohälsa"/>
                    <xsd:enumeration value="Stöd till anhöriga"/>
                    <xsd:enumeration value="Våld- och brott"/>
                    <xsd:enumeration value="Vårdhygien"/>
                    <xsd:enumeration value="Äldr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8942921-39ac-4bf3-98fa-6ceb15a22cb8" elementFormDefault="qualified">
    <xsd:import namespace="http://schemas.microsoft.com/office/2006/documentManagement/types"/>
    <xsd:import namespace="http://schemas.microsoft.com/office/infopath/2007/PartnerControls"/>
    <xsd:element name="PortfoljID" ma:index="32" nillable="true" ma:displayName="Portfölj-ID" ma:list="{18942921-39ac-4bf3-98fa-6ceb15a22cb8}" ma:internalName="PortfoljID" ma:showField="ID">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2" ma:displayName="Innehållstyp"/>
        <xsd:element ref="dc:title" minOccurs="0" maxOccurs="1"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A89C61B-1F92-4D84-88B1-8D6A9C99B5AB}">
  <ds:schemaRefs>
    <ds:schemaRef ds:uri="http://schemas.microsoft.com/office/2006/metadata/longProperties"/>
  </ds:schemaRefs>
</ds:datastoreItem>
</file>

<file path=customXml/itemProps2.xml><?xml version="1.0" encoding="utf-8"?>
<ds:datastoreItem xmlns:ds="http://schemas.openxmlformats.org/officeDocument/2006/customXml" ds:itemID="{B1082911-95A5-4905-BCCD-63984CA6782F}">
  <ds:schemaRefs>
    <ds:schemaRef ds:uri="http://purl.org/dc/terms/"/>
    <ds:schemaRef ds:uri="3b7fe2ab-f366-46fa-9c85-7b29d4e9a966"/>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schemas.openxmlformats.org/package/2006/metadata/core-properties"/>
    <ds:schemaRef ds:uri="18942921-39ac-4bf3-98fa-6ceb15a22cb8"/>
    <ds:schemaRef ds:uri="343f6c91-b5b3-4dff-89ad-5fc55ccc8930"/>
    <ds:schemaRef ds:uri="http://www.w3.org/XML/1998/namespace"/>
    <ds:schemaRef ds:uri="http://purl.org/dc/dcmitype/"/>
  </ds:schemaRefs>
</ds:datastoreItem>
</file>

<file path=customXml/itemProps3.xml><?xml version="1.0" encoding="utf-8"?>
<ds:datastoreItem xmlns:ds="http://schemas.openxmlformats.org/officeDocument/2006/customXml" ds:itemID="{6EFCB633-AD7E-468D-B743-193AF1E27D47}">
  <ds:schemaRefs>
    <ds:schemaRef ds:uri="http://schemas.microsoft.com/sharepoint/v3/contenttype/forms"/>
  </ds:schemaRefs>
</ds:datastoreItem>
</file>

<file path=customXml/itemProps4.xml><?xml version="1.0" encoding="utf-8"?>
<ds:datastoreItem xmlns:ds="http://schemas.openxmlformats.org/officeDocument/2006/customXml" ds:itemID="{B70541D3-5990-4B6C-AF75-2094E2FDF42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43f6c91-b5b3-4dff-89ad-5fc55ccc8930"/>
    <ds:schemaRef ds:uri="3b7fe2ab-f366-46fa-9c85-7b29d4e9a966"/>
    <ds:schemaRef ds:uri="18942921-39ac-4bf3-98fa-6ceb15a22cb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18</vt:i4>
      </vt:variant>
    </vt:vector>
  </HeadingPairs>
  <TitlesOfParts>
    <vt:vector size="18" baseType="lpstr">
      <vt:lpstr>Mer information</vt:lpstr>
      <vt:lpstr>Innehållsförteckning</vt:lpstr>
      <vt:lpstr>Om statistiken</vt:lpstr>
      <vt:lpstr>Definitioner och mått</vt:lpstr>
      <vt:lpstr>Ordlista - List of Terms</vt:lpstr>
      <vt:lpstr>1.Insats per åldersgrupp</vt:lpstr>
      <vt:lpstr>2.Insats per boendeform</vt:lpstr>
      <vt:lpstr>3.Hemtjänst per kommun</vt:lpstr>
      <vt:lpstr>4.Hemtjänstinsatser per kommun</vt:lpstr>
      <vt:lpstr>5.Hemtjänsttimmar per åldersgrp</vt:lpstr>
      <vt:lpstr>6.Hemtjänsttimmar per kommun</vt:lpstr>
      <vt:lpstr>7.Insats per kommun</vt:lpstr>
      <vt:lpstr>8.Särskilt boende per kommun</vt:lpstr>
      <vt:lpstr>9.Korttidsinsatser</vt:lpstr>
      <vt:lpstr>10. Insatser över år</vt:lpstr>
      <vt:lpstr>11. Insatser över månader</vt:lpstr>
      <vt:lpstr>fig1-3</vt:lpstr>
      <vt:lpstr>fig4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Statistik om socialtjänstinsatser till äldre 2020</dc:title>
  <dc:creator>Socialstyrelsen</dc:creator>
  <cp:lastModifiedBy>Mulder, Kajsa</cp:lastModifiedBy>
  <cp:lastPrinted>2019-05-02T12:53:58Z</cp:lastPrinted>
  <dcterms:created xsi:type="dcterms:W3CDTF">2014-02-24T09:04:18Z</dcterms:created>
  <dcterms:modified xsi:type="dcterms:W3CDTF">2021-04-23T09:08:15Z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kumenttitel">
    <vt:lpwstr>Socialtjänststatistik Socialstyrelsen</vt:lpwstr>
  </property>
  <property fmtid="{D5CDD505-2E9C-101B-9397-08002B2CF9AE}" pid="3" name="Ansvarig avdelning 2013-09">
    <vt:lpwstr>S</vt:lpwstr>
  </property>
  <property fmtid="{D5CDD505-2E9C-101B-9397-08002B2CF9AE}" pid="4" name="Ansvarig enhet 2013-09">
    <vt:lpwstr>ST2</vt:lpwstr>
  </property>
  <property fmtid="{D5CDD505-2E9C-101B-9397-08002B2CF9AE}" pid="5" name="Ansvarig avdelning">
    <vt:lpwstr/>
  </property>
  <property fmtid="{D5CDD505-2E9C-101B-9397-08002B2CF9AE}" pid="6" name="Leverans till KB">
    <vt:lpwstr>Ja</vt:lpwstr>
  </property>
  <property fmtid="{D5CDD505-2E9C-101B-9397-08002B2CF9AE}" pid="7" name="Språk">
    <vt:lpwstr>Svenska</vt:lpwstr>
  </property>
  <property fmtid="{D5CDD505-2E9C-101B-9397-08002B2CF9AE}" pid="8" name="Publiceringsdatum">
    <vt:lpwstr>2016-06-07T00:00:00Z</vt:lpwstr>
  </property>
  <property fmtid="{D5CDD505-2E9C-101B-9397-08002B2CF9AE}" pid="9" name="Relation till annat dokument">
    <vt:lpwstr/>
  </property>
  <property fmtid="{D5CDD505-2E9C-101B-9397-08002B2CF9AE}" pid="10" name="Filtyp">
    <vt:lpwstr>xls</vt:lpwstr>
  </property>
  <property fmtid="{D5CDD505-2E9C-101B-9397-08002B2CF9AE}" pid="11" name="Relation till fysiskt objekt">
    <vt:lpwstr/>
  </property>
  <property fmtid="{D5CDD505-2E9C-101B-9397-08002B2CF9AE}" pid="12" name="Ansvarig enhet">
    <vt:lpwstr/>
  </property>
  <property fmtid="{D5CDD505-2E9C-101B-9397-08002B2CF9AE}" pid="13" name="PublishingExpirationDate">
    <vt:lpwstr/>
  </property>
  <property fmtid="{D5CDD505-2E9C-101B-9397-08002B2CF9AE}" pid="14" name="PublishingStartDate">
    <vt:lpwstr/>
  </property>
  <property fmtid="{D5CDD505-2E9C-101B-9397-08002B2CF9AE}" pid="15" name="Publiceringsdatum0">
    <vt:lpwstr>2016-06-03T00:00:00Z</vt:lpwstr>
  </property>
  <property fmtid="{D5CDD505-2E9C-101B-9397-08002B2CF9AE}" pid="16" name="Publicerings-URL">
    <vt:lpwstr/>
  </property>
  <property fmtid="{D5CDD505-2E9C-101B-9397-08002B2CF9AE}" pid="17" name="Relation till annat dokument (ange url)">
    <vt:lpwstr/>
  </property>
  <property fmtid="{D5CDD505-2E9C-101B-9397-08002B2CF9AE}" pid="18" name="display_urn:schemas-microsoft-com:office:office#Editor">
    <vt:lpwstr>SOS\fisvime</vt:lpwstr>
  </property>
  <property fmtid="{D5CDD505-2E9C-101B-9397-08002B2CF9AE}" pid="19" name="display_urn:schemas-microsoft-com:office:office#Author">
    <vt:lpwstr>SOS\fisvime</vt:lpwstr>
  </property>
  <property fmtid="{D5CDD505-2E9C-101B-9397-08002B2CF9AE}" pid="20" name="Ansvarig avdelning/enhet">
    <vt:lpwstr/>
  </property>
  <property fmtid="{D5CDD505-2E9C-101B-9397-08002B2CF9AE}" pid="21" name="display_urn:schemas-microsoft-com:office:office#Ansvarig_x0020_sakkunnig">
    <vt:lpwstr>Corman, Diana</vt:lpwstr>
  </property>
  <property fmtid="{D5CDD505-2E9C-101B-9397-08002B2CF9AE}" pid="22" name="display_urn:schemas-microsoft-com:office:office#Ansvarig_x0020_produktionsledare">
    <vt:lpwstr>Wasberg, Iwa</vt:lpwstr>
  </property>
  <property fmtid="{D5CDD505-2E9C-101B-9397-08002B2CF9AE}" pid="23" name="WorkflowChangePath">
    <vt:lpwstr>3cea46b7-e475-489c-a6e9-00df271b0ac9,4;</vt:lpwstr>
  </property>
  <property fmtid="{D5CDD505-2E9C-101B-9397-08002B2CF9AE}" pid="24" name="Arkiverad">
    <vt:lpwstr>0</vt:lpwstr>
  </property>
  <property fmtid="{D5CDD505-2E9C-101B-9397-08002B2CF9AE}" pid="25" name="Skickat till Arkiv">
    <vt:lpwstr>0</vt:lpwstr>
  </property>
  <property fmtid="{D5CDD505-2E9C-101B-9397-08002B2CF9AE}" pid="26" name="Skickat till webbutik">
    <vt:lpwstr>1</vt:lpwstr>
  </property>
  <property fmtid="{D5CDD505-2E9C-101B-9397-08002B2CF9AE}" pid="27" name="ContentTypeId">
    <vt:lpwstr>0x010100096182B2028BF449A3D0EB79FD2CC846010018B3E305294CA74CB0E27D6EDADC3259</vt:lpwstr>
  </property>
</Properties>
</file>