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8.xml" ContentType="application/vnd.openxmlformats-officedocument.drawing+xml"/>
  <Override PartName="/xl/tables/table5.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9.xml" ContentType="application/vnd.openxmlformats-officedocument.drawing+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11.xml" ContentType="application/vnd.openxmlformats-officedocument.drawing+xml"/>
  <Override PartName="/xl/tables/table8.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12.xml" ContentType="application/vnd.openxmlformats-officedocument.drawing+xml"/>
  <Override PartName="/xl/tables/table9.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3.xml" ContentType="application/vnd.openxmlformats-officedocument.drawing+xml"/>
  <Override PartName="/xl/tables/table10.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4.xml" ContentType="application/vnd.openxmlformats-officedocument.drawing+xml"/>
  <Override PartName="/xl/tables/table11.xml" ContentType="application/vnd.openxmlformats-officedocument.spreadsheetml.table+xml"/>
  <Override PartName="/xl/drawings/drawing15.xml" ContentType="application/vnd.openxmlformats-officedocument.drawing+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G:\Delad\451-Statistik reproduktion och läkemedel\Abort\Statistikleveranser\Officiell och annan statistik\2025\till prod\"/>
    </mc:Choice>
  </mc:AlternateContent>
  <xr:revisionPtr revIDLastSave="0" documentId="8_{7AC0C17C-B3AE-4068-97A6-0B6CFCA3D885}" xr6:coauthVersionLast="47" xr6:coauthVersionMax="47" xr10:uidLastSave="{00000000-0000-0000-0000-000000000000}"/>
  <bookViews>
    <workbookView xWindow="-110" yWindow="-110" windowWidth="19420" windowHeight="10300" tabRatio="704" firstSheet="1" activeTab="1"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1. Antal" sheetId="12" r:id="rId6"/>
    <sheet name="2. Antal per 1 000" sheetId="24" r:id="rId7"/>
    <sheet name="3. Graviditetslängd" sheetId="25" r:id="rId8"/>
    <sheet name="4. Ålder och graviditetslängd" sheetId="26" r:id="rId9"/>
    <sheet name="5. Metod och graviditetslängd" sheetId="28" r:id="rId10"/>
    <sheet name="6. &lt;9 v metod och ålder" sheetId="27" r:id="rId11"/>
    <sheet name="7. &lt;12 v metod och ålder" sheetId="29" r:id="rId12"/>
    <sheet name="8. &lt;9 v metod" sheetId="30" r:id="rId13"/>
    <sheet name="9. Någon abort tidigare" sheetId="31" r:id="rId14"/>
    <sheet name="10. Beslut om abort efter 18 v" sheetId="23" r:id="rId15"/>
  </sheets>
  <externalReferences>
    <externalReference r:id="rId16"/>
  </externalReferences>
  <definedNames>
    <definedName name="Antal_substanser" localSheetId="6">#REF!</definedName>
    <definedName name="Antal_substanser" localSheetId="7">#REF!</definedName>
    <definedName name="Antal_substanser" localSheetId="8">#REF!</definedName>
    <definedName name="Antal_substanser" localSheetId="9">#REF!</definedName>
    <definedName name="Antal_substanser" localSheetId="10">#REF!</definedName>
    <definedName name="Antal_substanser" localSheetId="11">#REF!</definedName>
    <definedName name="Antal_substanser" localSheetId="12">#REF!</definedName>
    <definedName name="Antal_substanser" localSheetId="13">#REF!</definedName>
    <definedName name="Antal_substanser" localSheetId="3">#REF!</definedName>
    <definedName name="Antal_substanser" localSheetId="0">#REF!</definedName>
    <definedName name="Antal_substanser">#REF!</definedName>
    <definedName name="Avsikt" localSheetId="6">#REF!</definedName>
    <definedName name="Avsikt" localSheetId="7">#REF!</definedName>
    <definedName name="Avsikt" localSheetId="8">#REF!</definedName>
    <definedName name="Avsikt" localSheetId="9">#REF!</definedName>
    <definedName name="Avsikt" localSheetId="10">#REF!</definedName>
    <definedName name="Avsikt" localSheetId="11">#REF!</definedName>
    <definedName name="Avsikt" localSheetId="12">#REF!</definedName>
    <definedName name="Avsikt" localSheetId="13">#REF!</definedName>
    <definedName name="Avsikt" localSheetId="3">#REF!</definedName>
    <definedName name="Avsikt" localSheetId="0">#REF!</definedName>
    <definedName name="Avsikt">#REF!</definedName>
    <definedName name="Figur2_prepp" localSheetId="6">#REF!</definedName>
    <definedName name="Figur2_prepp" localSheetId="7">#REF!</definedName>
    <definedName name="Figur2_prepp" localSheetId="8">#REF!</definedName>
    <definedName name="Figur2_prepp" localSheetId="9">#REF!</definedName>
    <definedName name="Figur2_prepp" localSheetId="10">#REF!</definedName>
    <definedName name="Figur2_prepp" localSheetId="11">#REF!</definedName>
    <definedName name="Figur2_prepp" localSheetId="12">#REF!</definedName>
    <definedName name="Figur2_prepp" localSheetId="13">#REF!</definedName>
    <definedName name="Figur2_prepp" localSheetId="3">#REF!</definedName>
    <definedName name="Figur2_prepp" localSheetId="0">#REF!</definedName>
    <definedName name="Figur2_prepp">#REF!</definedName>
    <definedName name="flode2" localSheetId="6">#REF!</definedName>
    <definedName name="flode2" localSheetId="7">#REF!</definedName>
    <definedName name="flode2" localSheetId="8">#REF!</definedName>
    <definedName name="flode2" localSheetId="9">#REF!</definedName>
    <definedName name="flode2" localSheetId="10">#REF!</definedName>
    <definedName name="flode2" localSheetId="11">#REF!</definedName>
    <definedName name="flode2" localSheetId="12">#REF!</definedName>
    <definedName name="flode2" localSheetId="13">#REF!</definedName>
    <definedName name="flode2" localSheetId="3">#REF!</definedName>
    <definedName name="flode2" localSheetId="0">#REF!</definedName>
    <definedName name="flode2">#REF!</definedName>
    <definedName name="flode3" localSheetId="6">#REF!</definedName>
    <definedName name="flode3" localSheetId="7">#REF!</definedName>
    <definedName name="flode3" localSheetId="8">#REF!</definedName>
    <definedName name="flode3" localSheetId="9">#REF!</definedName>
    <definedName name="flode3" localSheetId="10">#REF!</definedName>
    <definedName name="flode3" localSheetId="11">#REF!</definedName>
    <definedName name="flode3" localSheetId="12">#REF!</definedName>
    <definedName name="flode3" localSheetId="13">#REF!</definedName>
    <definedName name="flode3" localSheetId="3">#REF!</definedName>
    <definedName name="flode3" localSheetId="0">#REF!</definedName>
    <definedName name="flode3">#REF!</definedName>
    <definedName name="Graviditetslängd" localSheetId="8">#REF!</definedName>
    <definedName name="Graviditetslängd" localSheetId="9">#REF!</definedName>
    <definedName name="Graviditetslängd" localSheetId="10">#REF!</definedName>
    <definedName name="Graviditetslängd" localSheetId="11">#REF!</definedName>
    <definedName name="Graviditetslängd" localSheetId="12">#REF!</definedName>
    <definedName name="Graviditetslängd" localSheetId="13">#REF!</definedName>
    <definedName name="Graviditetslängd">#REF!</definedName>
    <definedName name="Kombinationer" localSheetId="6">#REF!</definedName>
    <definedName name="Kombinationer" localSheetId="7">#REF!</definedName>
    <definedName name="Kombinationer" localSheetId="8">#REF!</definedName>
    <definedName name="Kombinationer" localSheetId="9">#REF!</definedName>
    <definedName name="Kombinationer" localSheetId="10">#REF!</definedName>
    <definedName name="Kombinationer" localSheetId="11">#REF!</definedName>
    <definedName name="Kombinationer" localSheetId="12">#REF!</definedName>
    <definedName name="Kombinationer" localSheetId="13">#REF!</definedName>
    <definedName name="Kombinationer" localSheetId="3">#REF!</definedName>
    <definedName name="Kombinationer" localSheetId="0">#REF!</definedName>
    <definedName name="Kombinationer">#REF!</definedName>
    <definedName name="Kopia_2011_tab1" localSheetId="6">#REF!</definedName>
    <definedName name="Kopia_2011_tab1" localSheetId="7">#REF!</definedName>
    <definedName name="Kopia_2011_tab1" localSheetId="8">#REF!</definedName>
    <definedName name="Kopia_2011_tab1" localSheetId="9">#REF!</definedName>
    <definedName name="Kopia_2011_tab1" localSheetId="10">#REF!</definedName>
    <definedName name="Kopia_2011_tab1" localSheetId="11">#REF!</definedName>
    <definedName name="Kopia_2011_tab1" localSheetId="12">#REF!</definedName>
    <definedName name="Kopia_2011_tab1" localSheetId="13">#REF!</definedName>
    <definedName name="Kopia_2011_tab1" localSheetId="3">#REF!</definedName>
    <definedName name="Kopia_2011_tab1" localSheetId="0">#REF!</definedName>
    <definedName name="Kopia_2011_tab1">#REF!</definedName>
    <definedName name="Kopia_bilag_tab_2_2011" localSheetId="6">#REF!</definedName>
    <definedName name="Kopia_bilag_tab_2_2011" localSheetId="7">#REF!</definedName>
    <definedName name="Kopia_bilag_tab_2_2011" localSheetId="8">#REF!</definedName>
    <definedName name="Kopia_bilag_tab_2_2011" localSheetId="9">#REF!</definedName>
    <definedName name="Kopia_bilag_tab_2_2011" localSheetId="10">#REF!</definedName>
    <definedName name="Kopia_bilag_tab_2_2011" localSheetId="11">#REF!</definedName>
    <definedName name="Kopia_bilag_tab_2_2011" localSheetId="12">#REF!</definedName>
    <definedName name="Kopia_bilag_tab_2_2011" localSheetId="13">#REF!</definedName>
    <definedName name="Kopia_bilag_tab_2_2011" localSheetId="3">#REF!</definedName>
    <definedName name="Kopia_bilag_tab_2_2011" localSheetId="0">#REF!</definedName>
    <definedName name="Kopia_bilag_tab_2_2011">#REF!</definedName>
    <definedName name="Om_en_eller_flera_substanser" localSheetId="6">#REF!</definedName>
    <definedName name="Om_en_eller_flera_substanser" localSheetId="7">#REF!</definedName>
    <definedName name="Om_en_eller_flera_substanser" localSheetId="8">#REF!</definedName>
    <definedName name="Om_en_eller_flera_substanser" localSheetId="9">#REF!</definedName>
    <definedName name="Om_en_eller_flera_substanser" localSheetId="10">#REF!</definedName>
    <definedName name="Om_en_eller_flera_substanser" localSheetId="11">#REF!</definedName>
    <definedName name="Om_en_eller_flera_substanser" localSheetId="12">#REF!</definedName>
    <definedName name="Om_en_eller_flera_substanser" localSheetId="13">#REF!</definedName>
    <definedName name="Om_en_eller_flera_substanser" localSheetId="3">#REF!</definedName>
    <definedName name="Om_en_eller_flera_substanser" localSheetId="0">#REF!</definedName>
    <definedName name="Om_en_eller_flera_substanser">#REF!</definedName>
    <definedName name="Om_en_substans" localSheetId="6">#REF!</definedName>
    <definedName name="Om_en_substans" localSheetId="7">#REF!</definedName>
    <definedName name="Om_en_substans" localSheetId="8">#REF!</definedName>
    <definedName name="Om_en_substans" localSheetId="9">#REF!</definedName>
    <definedName name="Om_en_substans" localSheetId="10">#REF!</definedName>
    <definedName name="Om_en_substans" localSheetId="11">#REF!</definedName>
    <definedName name="Om_en_substans" localSheetId="12">#REF!</definedName>
    <definedName name="Om_en_substans" localSheetId="13">#REF!</definedName>
    <definedName name="Om_en_substans" localSheetId="3">#REF!</definedName>
    <definedName name="Om_en_substans" localSheetId="0">#REF!</definedName>
    <definedName name="Om_en_substans">#REF!</definedName>
    <definedName name="Skadehändelser_med_oklar_avsikt" localSheetId="6">[1]Utbildningsnivå!#REF!</definedName>
    <definedName name="Skadehändelser_med_oklar_avsikt" localSheetId="7">[1]Utbildningsnivå!#REF!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12">[1]Utbildningsnivå!#REF!</definedName>
    <definedName name="Skadehändelser_med_oklar_avsikt" localSheetId="13">[1]Utbildningsnivå!#REF!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6">[1]Utbildningsnivå!#REF!</definedName>
    <definedName name="Skador" localSheetId="7">[1]Utbildningsnivå!#REF!</definedName>
    <definedName name="Skador" localSheetId="8">[1]Utbildningsnivå!#REF!</definedName>
    <definedName name="Skador" localSheetId="9">[1]Utbildningsnivå!#REF!</definedName>
    <definedName name="Skador" localSheetId="10">[1]Utbildningsnivå!#REF!</definedName>
    <definedName name="Skador" localSheetId="11">[1]Utbildningsnivå!#REF!</definedName>
    <definedName name="Skador" localSheetId="12">[1]Utbildningsnivå!#REF!</definedName>
    <definedName name="Skador" localSheetId="13">[1]Utbildningsnivå!#REF!</definedName>
    <definedName name="Skador" localSheetId="3">[1]Utbildningsnivå!#REF!</definedName>
    <definedName name="Skador" localSheetId="0">[1]Utbildningsnivå!#REF!</definedName>
    <definedName name="Skador">[1]Utbildningsnivå!#REF!</definedName>
    <definedName name="Substanser_l__n" localSheetId="6">#REF!</definedName>
    <definedName name="Substanser_l__n" localSheetId="7">#REF!</definedName>
    <definedName name="Substanser_l__n" localSheetId="8">#REF!</definedName>
    <definedName name="Substanser_l__n" localSheetId="9">#REF!</definedName>
    <definedName name="Substanser_l__n" localSheetId="10">#REF!</definedName>
    <definedName name="Substanser_l__n" localSheetId="11">#REF!</definedName>
    <definedName name="Substanser_l__n" localSheetId="12">#REF!</definedName>
    <definedName name="Substanser_l__n" localSheetId="13">#REF!</definedName>
    <definedName name="Substanser_l__n" localSheetId="3">#REF!</definedName>
    <definedName name="Substanser_l__n" localSheetId="0">#REF!</definedName>
    <definedName name="Substanser_l__n">#REF!</definedName>
    <definedName name="Tabell" localSheetId="6">#REF!</definedName>
    <definedName name="Tabell" localSheetId="7">#REF!</definedName>
    <definedName name="Tabell" localSheetId="8">#REF!</definedName>
    <definedName name="Tabell" localSheetId="9">#REF!</definedName>
    <definedName name="Tabell" localSheetId="10">#REF!</definedName>
    <definedName name="Tabell" localSheetId="11">#REF!</definedName>
    <definedName name="Tabell" localSheetId="12">#REF!</definedName>
    <definedName name="Tabell" localSheetId="13">#REF!</definedName>
    <definedName name="Tabell" localSheetId="3">#REF!</definedName>
    <definedName name="Tabell" localSheetId="0">#REF!</definedName>
    <definedName name="Tabell">#REF!</definedName>
    <definedName name="vad" localSheetId="6">#REF!</definedName>
    <definedName name="vad" localSheetId="7">#REF!</definedName>
    <definedName name="vad" localSheetId="8">#REF!</definedName>
    <definedName name="vad" localSheetId="9">#REF!</definedName>
    <definedName name="vad" localSheetId="10">#REF!</definedName>
    <definedName name="vad" localSheetId="11">#REF!</definedName>
    <definedName name="vad" localSheetId="12">#REF!</definedName>
    <definedName name="vad" localSheetId="13">#REF!</definedName>
    <definedName name="vad" localSheetId="3">#REF!</definedName>
    <definedName name="vad" localSheetId="0">#REF!</definedName>
    <definedName name="vad">#REF!</definedName>
    <definedName name="x" localSheetId="6">#REF!</definedName>
    <definedName name="x" localSheetId="7">#REF!</definedName>
    <definedName name="x" localSheetId="8">#REF!</definedName>
    <definedName name="x" localSheetId="9">#REF!</definedName>
    <definedName name="x" localSheetId="10">#REF!</definedName>
    <definedName name="x" localSheetId="11">#REF!</definedName>
    <definedName name="x" localSheetId="12">#REF!</definedName>
    <definedName name="x" localSheetId="13">#REF!</definedName>
    <definedName name="x" localSheetId="3">#REF!</definedName>
    <definedName name="x" localSheetId="0">#REF!</definedName>
    <definedName name="x">#REF!</definedName>
    <definedName name="xxx" localSheetId="6">#REF!</definedName>
    <definedName name="xxx" localSheetId="7">#REF!</definedName>
    <definedName name="xxx" localSheetId="8">#REF!</definedName>
    <definedName name="xxx" localSheetId="9">#REF!</definedName>
    <definedName name="xxx" localSheetId="10">#REF!</definedName>
    <definedName name="xxx" localSheetId="11">#REF!</definedName>
    <definedName name="xxx" localSheetId="12">#REF!</definedName>
    <definedName name="xxx" localSheetId="13">#REF!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18" l="1"/>
  <c r="H55" i="18"/>
  <c r="F55" i="18"/>
  <c r="D55" i="18"/>
  <c r="B8" i="23"/>
  <c r="C6" i="23" s="1"/>
  <c r="D28" i="18"/>
  <c r="D30" i="18"/>
  <c r="D54" i="18"/>
  <c r="D15" i="18"/>
  <c r="D16" i="18"/>
  <c r="D17" i="18"/>
  <c r="D18" i="18"/>
  <c r="D19" i="18"/>
  <c r="D20" i="18"/>
  <c r="D21" i="18"/>
  <c r="D22" i="18"/>
  <c r="D23" i="18"/>
  <c r="D24" i="18"/>
  <c r="D25" i="18"/>
  <c r="D26" i="18"/>
  <c r="D27" i="18"/>
  <c r="D29" i="18"/>
  <c r="D31" i="18"/>
  <c r="D32" i="18"/>
  <c r="D33" i="18"/>
  <c r="D34" i="18"/>
  <c r="D35" i="18"/>
  <c r="D36" i="18"/>
  <c r="D37" i="18"/>
  <c r="D38" i="18"/>
  <c r="D39" i="18"/>
  <c r="D40" i="18"/>
  <c r="D41" i="18"/>
  <c r="D42" i="18"/>
  <c r="D43" i="18"/>
  <c r="D45" i="18"/>
  <c r="D46" i="18"/>
  <c r="D47" i="18"/>
  <c r="D48" i="18"/>
  <c r="D49" i="18"/>
  <c r="D50" i="18"/>
  <c r="D51" i="18"/>
  <c r="D52" i="18"/>
  <c r="D53" i="18"/>
  <c r="D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5" i="18"/>
  <c r="J46" i="18"/>
  <c r="J47" i="18"/>
  <c r="J48" i="18"/>
  <c r="J49" i="18"/>
  <c r="J50" i="18"/>
  <c r="J51" i="18"/>
  <c r="J52" i="18"/>
  <c r="J53" i="18"/>
  <c r="J54" i="18"/>
  <c r="J14" i="18"/>
  <c r="H54" i="18"/>
  <c r="H46" i="18"/>
  <c r="H47" i="18"/>
  <c r="H48" i="18"/>
  <c r="H49" i="18"/>
  <c r="H50" i="18"/>
  <c r="H51" i="18"/>
  <c r="H52" i="18"/>
  <c r="H53" i="18"/>
  <c r="H45" i="18"/>
  <c r="H15" i="18"/>
  <c r="H16" i="18"/>
  <c r="H17" i="18"/>
  <c r="H18" i="18"/>
  <c r="H19" i="18"/>
  <c r="H20" i="18"/>
  <c r="H21" i="18"/>
  <c r="H22" i="18"/>
  <c r="H23" i="18"/>
  <c r="H24" i="18"/>
  <c r="H25" i="18"/>
  <c r="H26" i="18"/>
  <c r="H27" i="18"/>
  <c r="H28" i="18"/>
  <c r="H29" i="18"/>
  <c r="H30" i="18"/>
  <c r="H31" i="18"/>
  <c r="H32" i="18"/>
  <c r="H33" i="18"/>
  <c r="H34" i="18"/>
  <c r="H35" i="18"/>
  <c r="H36" i="18"/>
  <c r="H37" i="18"/>
  <c r="H38" i="18"/>
  <c r="H39" i="18"/>
  <c r="H40" i="18"/>
  <c r="H41" i="18"/>
  <c r="H42" i="18"/>
  <c r="H43" i="18"/>
  <c r="H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5" i="18"/>
  <c r="F46" i="18"/>
  <c r="F47" i="18"/>
  <c r="F48" i="18"/>
  <c r="F49" i="18"/>
  <c r="F50" i="18"/>
  <c r="F51" i="18"/>
  <c r="F52" i="18"/>
  <c r="F53" i="18"/>
  <c r="F54" i="18"/>
  <c r="F14" i="18"/>
  <c r="C5" i="23"/>
  <c r="C7" i="23" l="1"/>
</calcChain>
</file>

<file path=xl/sharedStrings.xml><?xml version="1.0" encoding="utf-8"?>
<sst xmlns="http://schemas.openxmlformats.org/spreadsheetml/2006/main" count="383" uniqueCount="248">
  <si>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</si>
  <si>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</si>
  <si>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</si>
  <si>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</si>
  <si>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</si>
  <si>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</si>
  <si>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</si>
  <si>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</si>
  <si>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</si>
  <si>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</si>
  <si>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</si>
  <si>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</si>
  <si>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</si>
  <si>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</si>
  <si>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Titel</t>
  </si>
  <si>
    <t>Länk</t>
  </si>
  <si>
    <t>Kvalitet och bortfall</t>
  </si>
  <si>
    <t>x</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</si>
  <si>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</si>
  <si>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</si>
  <si>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</si>
  <si>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</si>
  <si>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</si>
  <si>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</si>
  <si>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</si>
  <si>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År</t>
  </si>
  <si>
    <t>-19 år</t>
  </si>
  <si>
    <t>20-24 år</t>
  </si>
  <si>
    <t>25-29 år</t>
  </si>
  <si>
    <t>35-39 år</t>
  </si>
  <si>
    <t>40+ år</t>
  </si>
  <si>
    <t>Totalt</t>
  </si>
  <si>
    <t>Källa: Statistik om aborter, Socialstyrelsen.</t>
  </si>
  <si>
    <t>* Data saknas för 2013 p.g.a. uppehåll i datainsamlingen. Ny metod för datainsamling från 2014.</t>
  </si>
  <si>
    <t>** Uppgift om ålder saknas för 2,7 procent av aborterna 2020. Siffrorna för respektive åldersklass är underskattade.</t>
  </si>
  <si>
    <t>Den här sidan innehåller en tabell och två figurer. Sidan innehåller även en knapp med en hyperlänk som tar dig tillbaka till innehållsförteckningen</t>
  </si>
  <si>
    <t>2013*</t>
  </si>
  <si>
    <t>2020**</t>
  </si>
  <si>
    <t>Uppgift om
 ålder saknas</t>
  </si>
  <si>
    <t>&lt;7+0</t>
  </si>
  <si>
    <t>7+1 - 9+0</t>
  </si>
  <si>
    <t>9+1 - 12+0</t>
  </si>
  <si>
    <t>12+1 - 18+0</t>
  </si>
  <si>
    <t>&gt;= 18+1</t>
  </si>
  <si>
    <t>Uppgift om
graviditets-
längd saknas</t>
  </si>
  <si>
    <t>totalt</t>
  </si>
  <si>
    <t>Den här sidan innehåller en tabell och en figur. Sidan innehåller även en knapp med en hyperlänk som tar dig tillbaka till innehållsförteckningen</t>
  </si>
  <si>
    <t>30-34 år</t>
  </si>
  <si>
    <t>Uppgift saknas</t>
  </si>
  <si>
    <t>Graviditetsveckor</t>
  </si>
  <si>
    <t>&gt;12+1</t>
  </si>
  <si>
    <t>Total</t>
  </si>
  <si>
    <t>Den här sidan innehåller två tabeller och en figur. Sidan innehåller även en knapp med en hyperlänk som tar dig tillbaka till innehållsförteckningen</t>
  </si>
  <si>
    <t>Den här sidan innehåller en tabell. Sidan innehåller även en knapp med en hyperlänk som tar dig tillbaka till innehållsförteckningen</t>
  </si>
  <si>
    <t>Kirurgisk</t>
  </si>
  <si>
    <t>Ålder</t>
  </si>
  <si>
    <t>Medicinsk</t>
  </si>
  <si>
    <t>Indikation i ansökan</t>
  </si>
  <si>
    <t>antal</t>
  </si>
  <si>
    <t>Kroppslig eller psykisk sjukdom</t>
  </si>
  <si>
    <t>Källa: Ärendestatistik, Socialstyrelsens råd för vissa rättsliga sociala och medicinska frågor (Rättsliga rådet).</t>
  </si>
  <si>
    <t>* Ansökningar om avbrytande av graviditet efter 22:a veckan ingår inte i redovisningen.</t>
  </si>
  <si>
    <t>x - uppgiften har skyddats av sekretesskäl</t>
  </si>
  <si>
    <t>Sidan innehåller en tabell och textruta. Sidan innehåller även en knapp med en hyperlänk som tar dig tillbaka till innehållsförteckningen</t>
  </si>
  <si>
    <t>1. Antal</t>
  </si>
  <si>
    <t>2. Antal per 1 000</t>
  </si>
  <si>
    <t>3. Graviditetslängd</t>
  </si>
  <si>
    <t>4. Ålder och graviditetslängd</t>
  </si>
  <si>
    <t>5. Metod och graviditetslängd</t>
  </si>
  <si>
    <t>6. &lt;9 v metod och ålder</t>
  </si>
  <si>
    <t>7. &lt;12 v metod och ålder</t>
  </si>
  <si>
    <t>8. &lt;9 v metod</t>
  </si>
  <si>
    <t>9. Någon abort tidigare</t>
  </si>
  <si>
    <t>10. Beslut om abort efter 18 v</t>
  </si>
  <si>
    <t>Mikael Ohlin</t>
  </si>
  <si>
    <t>075-247 33 22</t>
  </si>
  <si>
    <t>mikael.ohlin@socialstyrelsen.se</t>
  </si>
  <si>
    <t>Socialstyrelsen har gjort bedömningen att statistiken för 2023 är tillräckligt tillförlitlig för att presenteras på riksnivå. Jämförelser med tidigare år ska göras med försiktighet eftersom insamlingsmetoden förändrats mellan 2012 och 2014. Fel och brister i statistiken får större genomslag ju mer den bryts ned. Statistiken kan därför inte presenteras på länsnivå eller kommunnivå.</t>
  </si>
  <si>
    <t>Mätfel</t>
  </si>
  <si>
    <t xml:space="preserve">Mätfel innebär att felaktig uppgift rapporterats. Omfattningen av mätfel i abortstatistiken är inte känd, men bedöms ha ökat från och med 2014 eftersom rapporterade uppgifter inte längre kan kopplas till klinik. Det innebär att möjligheterna att granska uppgifter är begränsade och att det inte är möjligt att rätta fel som ändå upptäcks. 
De inrapporterade uppgifterna kontrolleras maskinellt mot giltiga värden. Exempelvis kontrolleras att uppgiften om antal tidigare aborter har värde 0 (ingen abort), 1 (en abort) eller 2 (två eller fler aborter). Det betyder att bara mätfel som ger ogiltiga värden kan upptäckas. Ogiltiga värden tas bort. </t>
  </si>
  <si>
    <t>Bortfall</t>
  </si>
  <si>
    <t>Utebliven eller dubbelrapportering av aborter kan inte upptäckas. De flesta kliniker som rapporterat uppgifter tidigare år tros även ha levererat abortstatistik för 2021 till Socialstyrelsen. För några kliniker är det osäkert om de rapporterat för hela året eller inte. År 2014 var bortfallet troligtvis större än tidigare år på grund av nya rutiner för datainsamling. Bortfallet av specifika uppgifter om aborter som rapporterats var något större för 2014 än tidigare, men sjönk därefter. År 2017 var bortfallet av specifika uppgifter återigen högre. För 2019 saknas framför allt uppgifter om tidigare utförda aborter. Huddinge sjukhus rapporterade inte utförda aborter under kvartal 2–4 år 2020 på ordinarie blankett. Det rör sig om 918 aborter för vilka specifika uppgifter saknas. De ingår i redovisningen av totalt antal aborter men inte vid fördelning efter exempelvis kvinnans ålder, graviditetslängd och abortmetod. För 2021 är bortfall av specifika uppgifter återigen lågt. (För bortfall av specifika uppgifter se tabell nedan)</t>
  </si>
  <si>
    <t>Insamlingsrutin</t>
  </si>
  <si>
    <t>Rapporteringen av abortstatistik sker på pappersblankett som kvartalsvis skickas till Socialstyrelsen från de kliniker och öppenvårdsenheter där aborter utförs  (blanketten Rapport över inducerade aborter hittar du på Socialstyrelsens webbplats https://www.socialstyrelsen.se/globalassets/sharepoint-dokument/dokument-webb/blankett/blankett-rapport-over-inducerade-aborter.pdf). Uppgifterna gäller enskilda  aborter men är avidentifierade. Vilken klinik uppgifterna kommer ifrån anges inte på blanketten. Däremot ska kliniken meddela per e-post att de rapporterat och vilket kvartal rapporten gäller. Syftet är att separera den medicinska informationen från uppgift om klinik för att säkerställa att ingen person kan identifieras. Informationen från klinikernas e-post används enbart för att kontrollera om kliniker rapporterat och för påminnelser. Data från blanketterna skannas och överförs till en datafil för bearbetning. År 2013 stoppades datainsamlingen av aborter temporärt. Skälet var en omprövning av risken för bakvägsidentifiering av enskilda utifrån de uppgifter som då samlades in. Efter en utredning av vilka uppgifter som fortsättningsvis skulle ingå i abortstatistiken återupptogs datainsamlingen i januari 2014 med reviderat innehåll och den insamlingsrutin som beskrivs ovan. Det är frivilligt för klinikerna att rapportera in till denna insamling.</t>
  </si>
  <si>
    <t>Material och metod</t>
  </si>
  <si>
    <t>Definitions</t>
  </si>
  <si>
    <t>Avbrytande av graviditet.</t>
  </si>
  <si>
    <t>Induced abortion</t>
  </si>
  <si>
    <t>Termination of pregnancy.</t>
  </si>
  <si>
    <t>Medicinsk abort</t>
  </si>
  <si>
    <t>Graviditeten avbryts genom läkemedelsbehandling. Vid medicinsk abort avbryts graviditeten genom läkemedelsbehandling. Medicinsk abort kan även benämnas farmakologisk abort.</t>
  </si>
  <si>
    <t>Medical abortion</t>
  </si>
  <si>
    <t>Medical abortion is a procedure that uses medication to end a pregnancy.</t>
  </si>
  <si>
    <t>Kirurgisk abort</t>
  </si>
  <si>
    <t>Graviditeten avbryts genom instrumentell utrymning av livmodern, vakumaspiration (VA).</t>
  </si>
  <si>
    <t>Surgical abortion</t>
  </si>
  <si>
    <t>The pregnancy is terminated through instrumental evacuation of the uterus, vacuum aspiration.</t>
  </si>
  <si>
    <t>Graviditetsvecka</t>
  </si>
  <si>
    <t>Antal kompletta/fullgångna veckor beräknas med ultraljudsundersökning eller med tiden mellan sista menstruationens första dag och tidpunkten för aborten.</t>
  </si>
  <si>
    <t>Week of gestation</t>
  </si>
  <si>
    <t>The number of completed weeks assessed with Ultrasound examination or from the first day of the last menstrual period to the day of the abortion.</t>
  </si>
  <si>
    <t>Antal per 1 000 kvinnor</t>
  </si>
  <si>
    <t>Antal aborter per 1 000 kvinnor beräknas på den kvinnliga medelbefolkningen i åldersgruppen för respektive år.</t>
  </si>
  <si>
    <t xml:space="preserve">Number per 1 000 women </t>
  </si>
  <si>
    <t>The number per 1 000 women is based on the mean female population for each age group and year.</t>
  </si>
  <si>
    <t>Intervall för graviditetslängd i statistiken</t>
  </si>
  <si>
    <t>Fullgångna veckor + dagar</t>
  </si>
  <si>
    <t>≤ 7+0</t>
  </si>
  <si>
    <t>Före eller vid utgången av 7:e veckan (7+0)</t>
  </si>
  <si>
    <t>7+1–9+0</t>
  </si>
  <si>
    <t>Efter utgången av 7:e veckan (7+1) och till och med utgången av 9:e veckan (9+0)</t>
  </si>
  <si>
    <t>9+1–12+0</t>
  </si>
  <si>
    <t>Efter utgången 9:e veckan (9+1) och till och med utgången av 12:e veckan (12+0)</t>
  </si>
  <si>
    <t>12+1–18+0</t>
  </si>
  <si>
    <t>Efter utgången 12:e veckan (12+1) och till och med utgången av 18:e veckan (18+0)</t>
  </si>
  <si>
    <t>≥ 18+1</t>
  </si>
  <si>
    <t>Efter utgången av 18:e veckan</t>
  </si>
  <si>
    <t>Abort</t>
  </si>
  <si>
    <t>abort</t>
  </si>
  <si>
    <t>induced abortion</t>
  </si>
  <si>
    <t>ålder</t>
  </si>
  <si>
    <t>age</t>
  </si>
  <si>
    <t>andel</t>
  </si>
  <si>
    <t>proportion</t>
  </si>
  <si>
    <t>number</t>
  </si>
  <si>
    <t>fosterskada/kromosomavvikelse</t>
  </si>
  <si>
    <t>birth defect/chromosomal abnormality</t>
  </si>
  <si>
    <t>graviditetsvecka</t>
  </si>
  <si>
    <t>week of gestation</t>
  </si>
  <si>
    <t>kirurgisk abort</t>
  </si>
  <si>
    <t>surgical abortion</t>
  </si>
  <si>
    <t>kroppslig sjukdom</t>
  </si>
  <si>
    <t>physical disease</t>
  </si>
  <si>
    <t>kvinnor</t>
  </si>
  <si>
    <t>women</t>
  </si>
  <si>
    <t>medicinsk abort</t>
  </si>
  <si>
    <t>medical abortion</t>
  </si>
  <si>
    <t>metod</t>
  </si>
  <si>
    <t>method</t>
  </si>
  <si>
    <t>psykisk sjukdom</t>
  </si>
  <si>
    <t>mental disorder</t>
  </si>
  <si>
    <t>sociala skäl</t>
  </si>
  <si>
    <t>social reasons</t>
  </si>
  <si>
    <t>total</t>
  </si>
  <si>
    <t>uppgift saknas</t>
  </si>
  <si>
    <t>information not available</t>
  </si>
  <si>
    <t>År
Year</t>
  </si>
  <si>
    <t>&lt;7+0
Antal</t>
  </si>
  <si>
    <t>7+1 - 9+0
Antal</t>
  </si>
  <si>
    <t>9+1 - 12+0
Antal</t>
  </si>
  <si>
    <t>12+1 - 18+0
Antal</t>
  </si>
  <si>
    <t>&gt;= 18+1
Antal</t>
  </si>
  <si>
    <t>-19år
Antal</t>
  </si>
  <si>
    <t>20-24 år
Antal</t>
  </si>
  <si>
    <t>25-29 år
Antal</t>
  </si>
  <si>
    <t>30-34 år
Antal</t>
  </si>
  <si>
    <t>35-39 år
Antal</t>
  </si>
  <si>
    <t>40+ år
Antal</t>
  </si>
  <si>
    <t>Totalt
Antal</t>
  </si>
  <si>
    <r>
      <rPr>
        <b/>
        <sz val="9"/>
        <color rgb="FFDBF0F6"/>
        <rFont val="Noto Sans"/>
        <family val="2"/>
        <scheme val="minor"/>
      </rPr>
      <t>-19år</t>
    </r>
    <r>
      <rPr>
        <b/>
        <sz val="9"/>
        <color theme="1"/>
        <rFont val="Noto Sans"/>
        <family val="2"/>
        <scheme val="minor"/>
      </rPr>
      <t xml:space="preserve">
%</t>
    </r>
  </si>
  <si>
    <r>
      <rPr>
        <b/>
        <sz val="9"/>
        <color rgb="FFDBF0F6"/>
        <rFont val="Noto Sans"/>
        <family val="2"/>
        <scheme val="minor"/>
      </rPr>
      <t>20-24 år</t>
    </r>
    <r>
      <rPr>
        <b/>
        <sz val="9"/>
        <color theme="1"/>
        <rFont val="Noto Sans"/>
        <family val="2"/>
        <scheme val="minor"/>
      </rPr>
      <t xml:space="preserve">
%</t>
    </r>
  </si>
  <si>
    <r>
      <rPr>
        <b/>
        <sz val="9"/>
        <color rgb="FFDBF0F6"/>
        <rFont val="Noto Sans"/>
        <family val="2"/>
        <scheme val="minor"/>
      </rPr>
      <t>25-29 år</t>
    </r>
    <r>
      <rPr>
        <b/>
        <sz val="9"/>
        <color theme="1"/>
        <rFont val="Noto Sans"/>
        <family val="2"/>
        <scheme val="minor"/>
      </rPr>
      <t xml:space="preserve">
%</t>
    </r>
  </si>
  <si>
    <r>
      <rPr>
        <b/>
        <sz val="9"/>
        <color rgb="FFDBF0F6"/>
        <rFont val="Noto Sans"/>
        <family val="2"/>
        <scheme val="minor"/>
      </rPr>
      <t>30-34 år</t>
    </r>
    <r>
      <rPr>
        <b/>
        <sz val="9"/>
        <color theme="1"/>
        <rFont val="Noto Sans"/>
        <family val="2"/>
        <scheme val="minor"/>
      </rPr>
      <t xml:space="preserve">
%</t>
    </r>
  </si>
  <si>
    <r>
      <rPr>
        <b/>
        <sz val="9"/>
        <color rgb="FFDBF0F6"/>
        <rFont val="Noto Sans"/>
        <family val="2"/>
        <scheme val="minor"/>
      </rPr>
      <t>35-39 år</t>
    </r>
    <r>
      <rPr>
        <b/>
        <sz val="9"/>
        <color theme="1"/>
        <rFont val="Noto Sans"/>
        <family val="2"/>
        <scheme val="minor"/>
      </rPr>
      <t xml:space="preserve">
%</t>
    </r>
  </si>
  <si>
    <r>
      <rPr>
        <b/>
        <sz val="9"/>
        <color rgb="FFDBF0F6"/>
        <rFont val="Noto Sans"/>
        <family val="2"/>
        <scheme val="minor"/>
      </rPr>
      <t>40+ år</t>
    </r>
    <r>
      <rPr>
        <b/>
        <sz val="9"/>
        <color theme="1"/>
        <rFont val="Noto Sans"/>
        <family val="2"/>
        <scheme val="minor"/>
      </rPr>
      <t xml:space="preserve">
%</t>
    </r>
  </si>
  <si>
    <r>
      <rPr>
        <b/>
        <sz val="9"/>
        <color rgb="FFDBF0F6"/>
        <rFont val="Noto Sans"/>
        <family val="2"/>
        <scheme val="minor"/>
      </rPr>
      <t>Totalt</t>
    </r>
    <r>
      <rPr>
        <b/>
        <sz val="9"/>
        <color theme="1"/>
        <rFont val="Noto Sans"/>
        <family val="2"/>
        <scheme val="minor"/>
      </rPr>
      <t xml:space="preserve">
%</t>
    </r>
  </si>
  <si>
    <t xml:space="preserve">
Graviditetsveckor</t>
  </si>
  <si>
    <t>Enbart kirurgisk abort
Antal</t>
  </si>
  <si>
    <r>
      <rPr>
        <b/>
        <sz val="9"/>
        <color rgb="FFDBF0F6"/>
        <rFont val="Noto Sans"/>
        <family val="2"/>
        <scheme val="minor"/>
      </rPr>
      <t>Enbart kirurgisk abort</t>
    </r>
    <r>
      <rPr>
        <b/>
        <sz val="9"/>
        <color theme="1"/>
        <rFont val="Noto Sans"/>
        <family val="2"/>
        <scheme val="minor"/>
      </rPr>
      <t xml:space="preserve">
%</t>
    </r>
  </si>
  <si>
    <t>Medicinsk abort fullföljd på sjukhus
Antal</t>
  </si>
  <si>
    <r>
      <rPr>
        <b/>
        <sz val="9"/>
        <color rgb="FFDBF0F6"/>
        <rFont val="Noto Sans"/>
        <family val="2"/>
        <scheme val="minor"/>
      </rPr>
      <t>Medicinsk abort fullföljd på sjukhus</t>
    </r>
    <r>
      <rPr>
        <b/>
        <sz val="9"/>
        <color theme="1"/>
        <rFont val="Noto Sans"/>
        <family val="2"/>
        <scheme val="minor"/>
      </rPr>
      <t xml:space="preserve">
%</t>
    </r>
  </si>
  <si>
    <t>Medicinsk abort fullföljd i hemmet
Antal</t>
  </si>
  <si>
    <r>
      <rPr>
        <b/>
        <sz val="9"/>
        <color rgb="FFDBF0F6"/>
        <rFont val="Noto Sans"/>
        <family val="2"/>
        <scheme val="minor"/>
      </rPr>
      <t>Medicinsk abort fullföljd i hemmet</t>
    </r>
    <r>
      <rPr>
        <b/>
        <sz val="9"/>
        <color theme="1"/>
        <rFont val="Noto Sans"/>
        <family val="2"/>
        <scheme val="minor"/>
      </rPr>
      <t xml:space="preserve"> %</t>
    </r>
  </si>
  <si>
    <t>Uppgift om metod saknas
Antal</t>
  </si>
  <si>
    <t>Medicinsk, 
fullföljd på sjukhus</t>
  </si>
  <si>
    <t>Medicinsk,
fullföljd i hemmet</t>
  </si>
  <si>
    <t>Totalt antal aborter</t>
  </si>
  <si>
    <t>Bortfall
Åldersgrupp
Antal</t>
  </si>
  <si>
    <r>
      <rPr>
        <b/>
        <sz val="9"/>
        <color rgb="FFDBF0F6"/>
        <rFont val="Noto Sans"/>
        <family val="2"/>
        <scheme val="minor"/>
      </rPr>
      <t xml:space="preserve">Bortfall
Åldersgrupp
</t>
    </r>
    <r>
      <rPr>
        <b/>
        <sz val="9"/>
        <color theme="1"/>
        <rFont val="Noto Sans"/>
        <family val="2"/>
        <scheme val="minor"/>
      </rPr>
      <t>%</t>
    </r>
  </si>
  <si>
    <t>Bortfall
Graviditetsvecka
Antal</t>
  </si>
  <si>
    <r>
      <rPr>
        <b/>
        <sz val="9"/>
        <color rgb="FFDBF0F6"/>
        <rFont val="Noto Sans"/>
        <family val="2"/>
        <scheme val="minor"/>
      </rPr>
      <t xml:space="preserve">Bortfall
Graviditetsvecka
</t>
    </r>
    <r>
      <rPr>
        <b/>
        <sz val="9"/>
        <color theme="1"/>
        <rFont val="Noto Sans"/>
        <family val="2"/>
        <scheme val="minor"/>
      </rPr>
      <t>%</t>
    </r>
  </si>
  <si>
    <t>Bortfall
Abortmetod
Antal</t>
  </si>
  <si>
    <r>
      <rPr>
        <b/>
        <sz val="9"/>
        <color rgb="FFDBF0F6"/>
        <rFont val="Noto Sans"/>
        <family val="2"/>
        <scheme val="minor"/>
      </rPr>
      <t xml:space="preserve">Bortfall
Abortmetod
</t>
    </r>
    <r>
      <rPr>
        <b/>
        <sz val="9"/>
        <color theme="1"/>
        <rFont val="Noto Sans"/>
        <family val="2"/>
        <scheme val="minor"/>
      </rPr>
      <t>%</t>
    </r>
  </si>
  <si>
    <r>
      <rPr>
        <b/>
        <sz val="9"/>
        <color rgb="FFDBF0F6"/>
        <rFont val="Noto Sans"/>
        <family val="2"/>
        <scheme val="minor"/>
      </rPr>
      <t xml:space="preserve">Bortfall
Tidigare aborter
</t>
    </r>
    <r>
      <rPr>
        <b/>
        <sz val="9"/>
        <color theme="1"/>
        <rFont val="Noto Sans"/>
        <family val="2"/>
        <scheme val="minor"/>
      </rPr>
      <t>%</t>
    </r>
  </si>
  <si>
    <r>
      <rPr>
        <b/>
        <sz val="9"/>
        <rFont val="Noto Sans"/>
        <family val="2"/>
        <scheme val="minor"/>
      </rPr>
      <t xml:space="preserve">Bortfall
Tidigare aborter
</t>
    </r>
    <r>
      <rPr>
        <b/>
        <sz val="9"/>
        <color theme="1"/>
        <rFont val="Noto Sans"/>
        <family val="2"/>
        <scheme val="minor"/>
      </rPr>
      <t>Antal</t>
    </r>
  </si>
  <si>
    <t>Medicinsk abort fullföljd i hemmet
Antal</t>
  </si>
  <si>
    <t>Beviljade tillstånd
Antal</t>
  </si>
  <si>
    <t>Avslag
Antal</t>
  </si>
  <si>
    <t>Missing data in received reports 1983–2023</t>
  </si>
  <si>
    <r>
      <rPr>
        <b/>
        <sz val="9"/>
        <color rgb="FFDBF0F6"/>
        <rFont val="Noto Sans"/>
        <family val="2"/>
        <scheme val="minor"/>
      </rPr>
      <t>&lt;7+0</t>
    </r>
    <r>
      <rPr>
        <b/>
        <sz val="9"/>
        <color theme="1"/>
        <rFont val="Noto Sans"/>
        <family val="2"/>
        <scheme val="minor"/>
      </rPr>
      <t xml:space="preserve">
%</t>
    </r>
  </si>
  <si>
    <r>
      <rPr>
        <b/>
        <sz val="9"/>
        <color rgb="FFDBF0F6"/>
        <rFont val="Noto Sans"/>
        <family val="2"/>
        <scheme val="minor"/>
      </rPr>
      <t>7+1 - 9+0</t>
    </r>
    <r>
      <rPr>
        <b/>
        <sz val="9"/>
        <color theme="1"/>
        <rFont val="Noto Sans"/>
        <family val="2"/>
        <scheme val="minor"/>
      </rPr>
      <t xml:space="preserve">
%</t>
    </r>
  </si>
  <si>
    <r>
      <rPr>
        <b/>
        <sz val="9"/>
        <color rgb="FFDBF0F6"/>
        <rFont val="Noto Sans"/>
        <family val="2"/>
        <scheme val="minor"/>
      </rPr>
      <t>9+1 - 12+0</t>
    </r>
    <r>
      <rPr>
        <b/>
        <sz val="9"/>
        <color theme="1"/>
        <rFont val="Noto Sans"/>
        <family val="2"/>
        <scheme val="minor"/>
      </rPr>
      <t xml:space="preserve">
%</t>
    </r>
  </si>
  <si>
    <r>
      <rPr>
        <b/>
        <sz val="9"/>
        <color rgb="FFDBF0F6"/>
        <rFont val="Noto Sans"/>
        <family val="2"/>
        <scheme val="minor"/>
      </rPr>
      <t>12+1 - 18+0</t>
    </r>
    <r>
      <rPr>
        <b/>
        <sz val="9"/>
        <color theme="1"/>
        <rFont val="Noto Sans"/>
        <family val="2"/>
        <scheme val="minor"/>
      </rPr>
      <t xml:space="preserve">
%</t>
    </r>
  </si>
  <si>
    <r>
      <rPr>
        <b/>
        <sz val="9"/>
        <color rgb="FFDBF0F6"/>
        <rFont val="Noto Sans"/>
        <family val="2"/>
        <scheme val="minor"/>
      </rPr>
      <t>&gt;= 18+1</t>
    </r>
    <r>
      <rPr>
        <b/>
        <sz val="9"/>
        <color theme="1"/>
        <rFont val="Noto Sans"/>
        <family val="2"/>
        <scheme val="minor"/>
      </rPr>
      <t xml:space="preserve">
%</t>
    </r>
  </si>
  <si>
    <r>
      <rPr>
        <b/>
        <sz val="9"/>
        <color rgb="FFDBF0F6"/>
        <rFont val="Noto Sans"/>
        <family val="2"/>
        <scheme val="minor"/>
      </rPr>
      <t xml:space="preserve">Medicinsk abort fullföljd i hemmet </t>
    </r>
    <r>
      <rPr>
        <b/>
        <sz val="9"/>
        <color theme="1"/>
        <rFont val="Noto Sans"/>
        <family val="2"/>
        <scheme val="minor"/>
      </rPr>
      <t xml:space="preserve">
%</t>
    </r>
  </si>
  <si>
    <r>
      <rPr>
        <b/>
        <sz val="9"/>
        <rFont val="Noto Sans"/>
        <family val="2"/>
        <scheme val="minor"/>
      </rPr>
      <t>Medicinsk abort fullföljd på sjukhus</t>
    </r>
    <r>
      <rPr>
        <b/>
        <sz val="9"/>
        <color theme="1"/>
        <rFont val="Noto Sans"/>
        <family val="2"/>
        <scheme val="minor"/>
      </rPr>
      <t xml:space="preserve">
Antal</t>
    </r>
  </si>
  <si>
    <r>
      <rPr>
        <b/>
        <sz val="9"/>
        <rFont val="Noto Sans"/>
        <family val="2"/>
        <scheme val="minor"/>
      </rPr>
      <t>Medicinsk abort fullföljd i hemmet</t>
    </r>
    <r>
      <rPr>
        <b/>
        <sz val="9"/>
        <color theme="1"/>
        <rFont val="Noto Sans"/>
        <family val="2"/>
        <scheme val="minor"/>
      </rPr>
      <t xml:space="preserve">
Antal</t>
    </r>
  </si>
  <si>
    <r>
      <rPr>
        <b/>
        <sz val="8"/>
        <color rgb="FFDBF0F6"/>
        <rFont val="Century Gothic"/>
        <family val="2"/>
      </rPr>
      <t>Beviljade tillstånd</t>
    </r>
    <r>
      <rPr>
        <b/>
        <sz val="8"/>
        <color rgb="FF000000"/>
        <rFont val="Century Gothic"/>
        <family val="2"/>
      </rPr>
      <t xml:space="preserve">
%</t>
    </r>
  </si>
  <si>
    <t>Completed weeks + days</t>
  </si>
  <si>
    <t>Description:</t>
  </si>
  <si>
    <t>Beskrivning:</t>
  </si>
  <si>
    <t>Before or by the end of the 7th week (7+0)</t>
  </si>
  <si>
    <t xml:space="preserve"> After the end of the 18th week (18+1)</t>
  </si>
  <si>
    <t xml:space="preserve"> After the end of the 7th week (7+1) and until the end of the  9th week (9+0)</t>
  </si>
  <si>
    <t xml:space="preserve"> After the end of the 9th week (9+1) and until the end of the  12th week (12+0)</t>
  </si>
  <si>
    <t xml:space="preserve"> After the end of the 12th week (12+1) and until the end of the  18th week (18+0)</t>
  </si>
  <si>
    <t>Intervals for length of pregnancy in the stastitics</t>
  </si>
  <si>
    <t>Susanne Åhlund (sakfrågor)</t>
  </si>
  <si>
    <t>Telefon: 075-247 30 00</t>
  </si>
  <si>
    <t>Kontaktperson sakfrågor</t>
  </si>
  <si>
    <t xml:space="preserve">Graviditetslängd kan utryckas på olika sätt och som exempel så anges en graviditetslängd på 11 fullgångna graviditetsveckor plus 6 dagar som 11+6. Med uttrycket utgången av artonde graviditetsveckan avses 18 fullgångna veckor plus 0 dagar (18+0). Graviditetslängd är indelad i följande intervall i statistiken: </t>
  </si>
  <si>
    <t xml:space="preserve">Pregnancy length can be referred to in different ways, for example, a pregnancy length of 11 completed weeks plus 6 days is referred to as 11+6. The term  'by the end of the 18th week'  refers to 18 completed weeks plus 0 days (18+0). Length of pregnancy is divided into the following intervals: </t>
  </si>
  <si>
    <t xml:space="preserve">I den här sidan finns information om definitioner och måttc, på svenska och engelska. Sidan innehåller även en knapp med en hyperlänk som tar dig tillbaka till innehållsförteckningen. </t>
  </si>
  <si>
    <t>På denna sidan finns publikationens innehållsförteckning med beskrivning på svenska och engelska.</t>
  </si>
  <si>
    <t>susanne.ahlund@socialstyrelsen.se</t>
  </si>
  <si>
    <t>-19 år
Antal</t>
  </si>
  <si>
    <t>Fosterskada/ kromosomavvikelse</t>
  </si>
  <si>
    <t>Sociala skäl</t>
  </si>
  <si>
    <t>Tabell 1. Antal aborter efter ålder, 1983–2024</t>
  </si>
  <si>
    <t>Tabell 2. Antal aborter per 1 000 kvinnor efter ålder, 1983–2024</t>
  </si>
  <si>
    <t>Tabell 3. Antal och andel aborter efter graviditetslängd, 1983–2024</t>
  </si>
  <si>
    <t>Tabell 4. Antal och andel aborter efter ålder och graviditetslängd, 2024</t>
  </si>
  <si>
    <t>Tabell 5. Antal och andel aborter efter ålder och graviditetslängd, 2024</t>
  </si>
  <si>
    <t>Tabell 6. Antal och andel aborter vid graviditetslängd ≤ 9+0 veckor efter metod och ålder, 2024</t>
  </si>
  <si>
    <t>Tabell 7. Antal och andel aborter vid graviditetslängd ≤ 12+0 veckor efter metod och ålder, 2024</t>
  </si>
  <si>
    <t>Tabell 8. Andel aborter vid graviditetslängd ≤ 9+0 veckor efter metod, 1993– 2024</t>
  </si>
  <si>
    <t>Tabell 9. Antal och andel aborter där kvinnan gjort en eller fler aborter tidigare, efter ålder, 1983–2024</t>
  </si>
  <si>
    <t>Tabell 10. Beslut om tillstånd till abort efter 18:e graviditetsveckan, 2024</t>
  </si>
  <si>
    <t>Number of induced abortions by age 1983–2024</t>
  </si>
  <si>
    <t>Number of induced abortions per 1,000 women by age 1983–2024</t>
  </si>
  <si>
    <t>Number and proportion of induced abortions by duration of gestation 1983–2024</t>
  </si>
  <si>
    <t>Number and proportion of induced abortions by age and duration of gestation  2024</t>
  </si>
  <si>
    <t>Number and proportion of induced abortions at ≤ 9+0 weeks of gestation by method and age, 2024</t>
  </si>
  <si>
    <t>Number and proportion of induced abortions at ≤ 12+0 weeks of gestation by method and age, 2024</t>
  </si>
  <si>
    <t>Proportion of induced abortions at ≤ 9+0 weeks of gestation by method 1993– 2024</t>
  </si>
  <si>
    <t>Number and proportion of abortions where the woman has had one or more previous abortions by age 1983–2024</t>
  </si>
  <si>
    <t>Decision on permission to induce abortion after the 18th week of gestation 2024</t>
  </si>
  <si>
    <t>Hälso- och sjukvård, publiceringsår 2025</t>
  </si>
  <si>
    <t>Statistik om aborter 2024</t>
  </si>
  <si>
    <t>Statistics on induced abortions 2024</t>
  </si>
  <si>
    <t>Bortfall av uppgifter bland rapporterade aborter, 1983–2024</t>
  </si>
  <si>
    <t>Andel aborter före vecka 9 efter metod, 2020 och 2024</t>
  </si>
  <si>
    <t>Tabell 10. Beslut om tillstånd till abort efter 18:e graviditetsveckan*, 2024</t>
  </si>
  <si>
    <t>Uppgift om ålder saknas</t>
  </si>
  <si>
    <t>Uppgift om ålder saknas
Antal</t>
  </si>
  <si>
    <t>2025-5-9592</t>
  </si>
  <si>
    <t>Tabell 5. Antal och andel aborter efter metod och graviditetslängd, 2024</t>
  </si>
  <si>
    <t>Number and proportion of induced abortions by method and duration of gestation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</si>
</sst>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0.0"/>
    <numFmt numFmtId="166" formatCode="0.0"/>
    <numFmt numFmtId="167" formatCode="#######0"/>
    <numFmt numFmtId="168" formatCode="#####0.0"/>
  </numFmts>
  <fonts count="54">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18"/>
      <color theme="3"/>
      <name val="Noto Sans"/>
      <family val="2"/>
      <scheme val="major"/>
    </font>
    <font>
      <b/>
      <sz val="8"/>
      <color rgb="FF000000"/>
      <name val="Century Gothic"/>
      <family val="2"/>
    </font>
    <font>
      <sz val="8"/>
      <name val="Noto Sans"/>
      <family val="2"/>
      <scheme val="minor"/>
    </font>
    <font>
      <b/>
      <sz val="9"/>
      <name val="Noto Sans"/>
      <family val="2"/>
      <scheme val="minor"/>
    </font>
    <font>
      <b/>
      <sz val="9"/>
      <color rgb="FFDBF0F6"/>
      <name val="Noto Sans"/>
      <family val="2"/>
      <scheme val="minor"/>
    </font>
    <font>
      <b/>
      <sz val="8"/>
      <color rgb="FFDBF0F6"/>
      <name val="Century Gothic"/>
      <family val="2"/>
    </font>
  </fonts>
  <fills count="4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style="thick">
        <color rgb="FF857363"/>
      </top>
      <bottom/>
      <diagonal/>
    </border>
    <border>
      <left/>
      <right/>
      <top/>
      <bottom style="thick">
        <color rgb="FF857363"/>
      </bottom>
      <diagonal/>
    </border>
  </borders>
  <cellStyleXfs count="72">
    <xf numFmtId="0" fontId="0" fillId="0" borderId="0"/>
    <xf numFmtId="164"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43"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48" fillId="0" borderId="0" applyNumberFormat="0" applyFill="0" applyBorder="0" applyAlignment="0" applyProtection="0"/>
  </cellStyleXfs>
  <cellXfs count="91">
    <xf numFmtId="0" fontId="0" fillId="0" borderId="0" xfId="0"/>
    <xf numFmtId="0" fontId="26" fillId="0" borderId="0" xfId="66" applyAlignment="1">
      <alignment horizontal="right"/>
    </xf>
    <xf numFmtId="0" fontId="29" fillId="0" borderId="0" xfId="0" applyFont="1"/>
    <xf numFmtId="0" fontId="27"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28"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2" fillId="0" borderId="0" xfId="0" applyFont="1"/>
    <xf numFmtId="0" fontId="25" fillId="0" borderId="0" xfId="59"/>
    <xf numFmtId="0" fontId="12" fillId="0" borderId="0" xfId="60"/>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3" fillId="0" borderId="0" xfId="69" applyFont="1" applyAlignment="1">
      <alignment horizontal="left" vertical="top" wrapText="1"/>
    </xf>
    <xf numFmtId="0" fontId="44" fillId="0" borderId="0" xfId="69" applyFont="1" applyAlignment="1">
      <alignment horizontal="left"/>
    </xf>
    <xf numFmtId="0" fontId="40" fillId="0" borderId="0" xfId="68" applyFont="1" applyAlignment="1">
      <alignment horizontal="left"/>
    </xf>
    <xf numFmtId="0" fontId="39" fillId="0" borderId="0" xfId="68" applyFont="1" applyAlignment="1">
      <alignment horizontal="left"/>
    </xf>
    <xf numFmtId="0" fontId="2" fillId="0" borderId="0" xfId="8" applyFill="1"/>
    <xf numFmtId="0" fontId="2" fillId="0" borderId="0" xfId="8" applyFill="1" applyAlignment="1">
      <alignment horizontal="left" vertical="top" wrapText="1"/>
    </xf>
    <xf numFmtId="0" fontId="2" fillId="0" borderId="0" xfId="8" applyFill="1" applyAlignment="1">
      <alignment horizontal="left"/>
    </xf>
    <xf numFmtId="0" fontId="46" fillId="0" borderId="0" xfId="0" applyFont="1"/>
    <xf numFmtId="0" fontId="47" fillId="0" borderId="0" xfId="0" applyFont="1"/>
    <xf numFmtId="0" fontId="47" fillId="0" borderId="0" xfId="68" applyFont="1" applyAlignment="1">
      <alignment horizontal="left"/>
    </xf>
    <xf numFmtId="0" fontId="4" fillId="0" borderId="0" xfId="0" applyFont="1"/>
    <xf numFmtId="0" fontId="16" fillId="0" borderId="0" xfId="61" quotePrefix="1"/>
    <xf numFmtId="0" fontId="16" fillId="0" borderId="0" xfId="61"/>
    <xf numFmtId="0" fontId="0" fillId="0" borderId="0" xfId="60" applyFont="1"/>
    <xf numFmtId="0" fontId="12" fillId="0" borderId="0" xfId="60" applyAlignment="1">
      <alignment horizontal="left"/>
    </xf>
    <xf numFmtId="0" fontId="0" fillId="0" borderId="0" xfId="60" applyFont="1" applyAlignment="1">
      <alignment horizontal="left"/>
    </xf>
    <xf numFmtId="0" fontId="26" fillId="0" borderId="0" xfId="66" applyAlignment="1">
      <alignment horizontal="right" wrapText="1"/>
    </xf>
    <xf numFmtId="0" fontId="12" fillId="0" borderId="0" xfId="60" applyAlignment="1">
      <alignment horizontal="right"/>
    </xf>
    <xf numFmtId="0" fontId="26" fillId="41" borderId="7" xfId="66" applyFill="1" applyBorder="1"/>
    <xf numFmtId="0" fontId="26" fillId="41" borderId="7" xfId="66" applyFill="1" applyBorder="1" applyAlignment="1">
      <alignment horizontal="right"/>
    </xf>
    <xf numFmtId="0" fontId="0" fillId="0" borderId="7" xfId="60" applyFont="1" applyBorder="1" applyAlignment="1">
      <alignment horizontal="left"/>
    </xf>
    <xf numFmtId="0" fontId="0" fillId="0" borderId="7" xfId="60" applyFont="1" applyBorder="1" applyAlignment="1">
      <alignment horizontal="right"/>
    </xf>
    <xf numFmtId="0" fontId="0" fillId="41" borderId="7" xfId="60" applyFont="1" applyFill="1" applyBorder="1" applyAlignment="1">
      <alignment horizontal="left"/>
    </xf>
    <xf numFmtId="0" fontId="0" fillId="41" borderId="7" xfId="60" applyFont="1" applyFill="1" applyBorder="1"/>
    <xf numFmtId="0" fontId="0" fillId="0" borderId="0" xfId="60" applyFont="1" applyAlignment="1">
      <alignment horizontal="right"/>
    </xf>
    <xf numFmtId="0" fontId="49" fillId="0" borderId="8" xfId="0" applyFont="1" applyBorder="1" applyAlignment="1">
      <alignment wrapText="1"/>
    </xf>
    <xf numFmtId="3" fontId="2" fillId="0" borderId="0" xfId="0" applyNumberFormat="1" applyFont="1" applyAlignment="1">
      <alignment horizontal="right"/>
    </xf>
    <xf numFmtId="165" fontId="2" fillId="0" borderId="0" xfId="0" applyNumberFormat="1" applyFont="1" applyAlignment="1">
      <alignment horizontal="right"/>
    </xf>
    <xf numFmtId="0" fontId="49" fillId="0" borderId="9" xfId="0" applyFont="1" applyBorder="1" applyAlignment="1">
      <alignment horizontal="left" vertical="center" wrapText="1"/>
    </xf>
    <xf numFmtId="3" fontId="49" fillId="0" borderId="9" xfId="0" applyNumberFormat="1" applyFont="1" applyBorder="1" applyAlignment="1">
      <alignment horizontal="right" vertical="center" wrapText="1"/>
    </xf>
    <xf numFmtId="0" fontId="20" fillId="0" borderId="0" xfId="67" quotePrefix="1"/>
    <xf numFmtId="0" fontId="20" fillId="0" borderId="0" xfId="67" quotePrefix="1" applyAlignment="1">
      <alignment horizontal="left" vertical="top"/>
    </xf>
    <xf numFmtId="14" fontId="12" fillId="0" borderId="0" xfId="60" applyNumberFormat="1"/>
    <xf numFmtId="0" fontId="2" fillId="0" borderId="0" xfId="8" applyFill="1" applyAlignment="1">
      <alignment wrapText="1"/>
    </xf>
    <xf numFmtId="0" fontId="25" fillId="0" borderId="0" xfId="59" applyAlignment="1">
      <alignment wrapText="1"/>
    </xf>
    <xf numFmtId="0" fontId="39" fillId="0" borderId="0" xfId="0" applyFont="1" applyAlignment="1">
      <alignment wrapText="1"/>
    </xf>
    <xf numFmtId="0" fontId="0" fillId="0" borderId="0" xfId="60" applyFont="1" applyAlignment="1">
      <alignment wrapText="1"/>
    </xf>
    <xf numFmtId="0" fontId="12" fillId="0" borderId="0" xfId="60" applyAlignment="1">
      <alignment wrapText="1"/>
    </xf>
    <xf numFmtId="0" fontId="26" fillId="0" borderId="0" xfId="66" applyAlignment="1">
      <alignment wrapText="1"/>
    </xf>
    <xf numFmtId="9" fontId="26" fillId="0" borderId="0" xfId="66" applyNumberFormat="1" applyAlignment="1">
      <alignment horizontal="right"/>
    </xf>
    <xf numFmtId="0" fontId="26" fillId="0" borderId="0" xfId="66" quotePrefix="1" applyAlignment="1">
      <alignment horizontal="right" wrapText="1"/>
    </xf>
    <xf numFmtId="0" fontId="51" fillId="0" borderId="0" xfId="66" applyFont="1" applyAlignment="1">
      <alignment horizontal="right" wrapText="1"/>
    </xf>
    <xf numFmtId="0" fontId="26" fillId="41" borderId="7" xfId="66" applyFill="1" applyBorder="1" applyAlignment="1">
      <alignment horizontal="right" wrapText="1"/>
    </xf>
    <xf numFmtId="166" fontId="12" fillId="0" borderId="0" xfId="60" applyNumberFormat="1"/>
    <xf numFmtId="166" fontId="0" fillId="0" borderId="0" xfId="60" applyNumberFormat="1" applyFont="1"/>
    <xf numFmtId="1" fontId="12" fillId="0" borderId="0" xfId="60" applyNumberFormat="1"/>
    <xf numFmtId="1" fontId="39" fillId="0" borderId="0" xfId="68" applyNumberFormat="1" applyFont="1"/>
    <xf numFmtId="1" fontId="40" fillId="0" borderId="0" xfId="68" applyNumberFormat="1" applyFont="1"/>
    <xf numFmtId="1" fontId="43" fillId="0" borderId="0" xfId="69" applyNumberFormat="1" applyFont="1" applyAlignment="1">
      <alignment horizontal="left" vertical="top" wrapText="1"/>
    </xf>
    <xf numFmtId="1" fontId="44" fillId="0" borderId="0" xfId="69" applyNumberFormat="1" applyFont="1" applyAlignment="1">
      <alignment horizontal="left"/>
    </xf>
    <xf numFmtId="1" fontId="26" fillId="0" borderId="0" xfId="66" applyNumberFormat="1" applyAlignment="1">
      <alignment horizontal="right" wrapText="1"/>
    </xf>
    <xf numFmtId="1" fontId="50" fillId="0" borderId="0" xfId="0" applyNumberFormat="1" applyFont="1"/>
    <xf numFmtId="1" fontId="43" fillId="0" borderId="0" xfId="0" applyNumberFormat="1" applyFont="1" applyAlignment="1">
      <alignment horizontal="right" vertical="center" wrapText="1"/>
    </xf>
    <xf numFmtId="0" fontId="49" fillId="0" borderId="8" xfId="0" applyFont="1" applyBorder="1" applyAlignment="1">
      <alignment horizontal="right" wrapText="1"/>
    </xf>
    <xf numFmtId="0" fontId="19" fillId="0" borderId="0" xfId="60" applyFont="1" applyAlignment="1">
      <alignment wrapText="1"/>
    </xf>
    <xf numFmtId="0" fontId="0" fillId="0" borderId="0" xfId="60" quotePrefix="1" applyFont="1" applyAlignment="1">
      <alignment wrapText="1"/>
    </xf>
    <xf numFmtId="167" fontId="12" fillId="0" borderId="0" xfId="60" applyNumberFormat="1"/>
    <xf numFmtId="168" fontId="12" fillId="0" borderId="0" xfId="60" applyNumberFormat="1"/>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Rubrik 5" xfId="71" xr:uid="{A1C5F80F-0AF4-4D22-92C9-43C0BE9F3DAC}"/>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31">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66" formatCode="0.0"/>
      <fill>
        <patternFill patternType="none">
          <fgColor indexed="64"/>
          <bgColor indexed="65"/>
        </patternFill>
      </fill>
    </dxf>
    <dxf>
      <numFmt numFmtId="1" formatCode="0"/>
      <fill>
        <patternFill patternType="none">
          <fgColor indexed="64"/>
          <bgColor indexed="65"/>
        </patternFill>
      </fill>
    </dxf>
    <dxf>
      <numFmt numFmtId="166" formatCode="0.0"/>
    </dxf>
    <dxf>
      <font>
        <b val="0"/>
        <i val="0"/>
        <strike val="0"/>
        <condense val="0"/>
        <extend val="0"/>
        <outline val="0"/>
        <shadow val="0"/>
        <u val="none"/>
        <vertAlign val="baseline"/>
        <sz val="8"/>
        <color auto="1"/>
        <name val="Noto Sans"/>
        <family val="2"/>
        <scheme val="minor"/>
      </font>
      <numFmt numFmtId="1" formatCode="0"/>
    </dxf>
    <dxf>
      <numFmt numFmtId="166" formatCode="0.0"/>
    </dxf>
    <dxf>
      <numFmt numFmtId="1" formatCode="0"/>
      <fill>
        <patternFill patternType="none">
          <fgColor indexed="64"/>
          <bgColor indexed="65"/>
        </patternFill>
      </fill>
    </dxf>
    <dxf>
      <numFmt numFmtId="166" formatCode="0.0"/>
    </dxf>
    <dxf>
      <fill>
        <patternFill patternType="none">
          <fgColor indexed="64"/>
          <bgColor indexed="65"/>
        </patternFill>
      </fill>
    </dxf>
    <dxf>
      <fill>
        <patternFill patternType="none">
          <fgColor indexed="64"/>
          <bgColor indexed="65"/>
        </patternFill>
      </fill>
    </dxf>
    <dxf>
      <alignment horizontal="left" vertical="bottom"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30"/>
      <tableStyleElement type="headerRow" dxfId="29"/>
      <tableStyleElement type="secondRowStripe" dxfId="28"/>
    </tableStyle>
    <tableStyle name="1. SoS Tabell blå text" pivot="0" count="3" xr9:uid="{2720387A-FE4E-48F4-96F8-CF65986EA488}">
      <tableStyleElement type="wholeTable" dxfId="27"/>
      <tableStyleElement type="headerRow" dxfId="26"/>
      <tableStyleElement type="secondRowStripe" dxfId="25"/>
    </tableStyle>
    <tableStyle name="2. SoS Tabell beige" pivot="0" count="3" xr9:uid="{C8850486-4D7B-4F77-975A-69994CDD2A79}">
      <tableStyleElement type="wholeTable" dxfId="24"/>
      <tableStyleElement type="headerRow" dxfId="23"/>
      <tableStyleElement type="secondRowStripe" dxfId="22"/>
    </tableStyle>
    <tableStyle name="2. SoS Tabell beige text" pivot="0" count="3" xr9:uid="{7496ACB7-6A13-48C5-826C-3E1CD1530480}">
      <tableStyleElement type="wholeTable" dxfId="21"/>
      <tableStyleElement type="headerRow" dxfId="20"/>
      <tableStyleElement type="secondRowStripe" dxfId="19"/>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Figur 1a. Antal aborter, 1983–2024</a:t>
            </a:r>
          </a:p>
          <a:p>
            <a:pPr>
              <a:defRPr/>
            </a:pP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spPr>
            <a:ln w="21590" cap="rnd">
              <a:solidFill>
                <a:srgbClr val="017CC1"/>
              </a:solidFill>
              <a:prstDash val="solid"/>
              <a:round/>
            </a:ln>
            <a:effectLst/>
          </c:spPr>
          <c:marker>
            <c:symbol val="none"/>
          </c:marker>
          <c:dPt>
            <c:idx val="30"/>
            <c:marker>
              <c:symbol val="none"/>
            </c:marker>
            <c:bubble3D val="0"/>
            <c:spPr>
              <a:ln w="21590" cap="rnd">
                <a:solidFill>
                  <a:srgbClr val="FFFFFF"/>
                </a:solidFill>
                <a:prstDash val="solid"/>
                <a:round/>
              </a:ln>
              <a:effectLst/>
            </c:spPr>
            <c:extLst>
              <c:ext xmlns:c16="http://schemas.microsoft.com/office/drawing/2014/chart" uri="{C3380CC4-5D6E-409C-BE32-E72D297353CC}">
                <c16:uniqueId val="{0000002A-884D-461A-858E-7FCBECEA4072}"/>
              </c:ext>
            </c:extLst>
          </c:dPt>
          <c:dPt>
            <c:idx val="31"/>
            <c:marker>
              <c:symbol val="none"/>
            </c:marker>
            <c:bubble3D val="0"/>
            <c:spPr>
              <a:ln w="21590" cap="rnd">
                <a:solidFill>
                  <a:srgbClr val="FFFFFF"/>
                </a:solidFill>
                <a:prstDash val="solid"/>
                <a:round/>
              </a:ln>
              <a:effectLst/>
            </c:spPr>
            <c:extLst>
              <c:ext xmlns:c16="http://schemas.microsoft.com/office/drawing/2014/chart" uri="{C3380CC4-5D6E-409C-BE32-E72D297353CC}">
                <c16:uniqueId val="{0000002B-884D-461A-858E-7FCBECEA4072}"/>
              </c:ext>
            </c:extLst>
          </c:dPt>
          <c:cat>
            <c:strLit>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strLit>
          </c:cat>
          <c:val>
            <c:numRef>
              <c:f>'1. Antal'!$I$5:$I$46</c:f>
              <c:numCache>
                <c:formatCode>General</c:formatCode>
                <c:ptCount val="42"/>
                <c:pt idx="0">
                  <c:v>31014</c:v>
                </c:pt>
                <c:pt idx="1">
                  <c:v>30755</c:v>
                </c:pt>
                <c:pt idx="2">
                  <c:v>30838</c:v>
                </c:pt>
                <c:pt idx="3">
                  <c:v>33124</c:v>
                </c:pt>
                <c:pt idx="4">
                  <c:v>34707</c:v>
                </c:pt>
                <c:pt idx="5">
                  <c:v>37585</c:v>
                </c:pt>
                <c:pt idx="6">
                  <c:v>37920</c:v>
                </c:pt>
                <c:pt idx="7">
                  <c:v>37489</c:v>
                </c:pt>
                <c:pt idx="8">
                  <c:v>35788</c:v>
                </c:pt>
                <c:pt idx="9">
                  <c:v>34849</c:v>
                </c:pt>
                <c:pt idx="10">
                  <c:v>34169</c:v>
                </c:pt>
                <c:pt idx="11">
                  <c:v>32293</c:v>
                </c:pt>
                <c:pt idx="12">
                  <c:v>31441</c:v>
                </c:pt>
                <c:pt idx="13">
                  <c:v>32117</c:v>
                </c:pt>
                <c:pt idx="14">
                  <c:v>31433</c:v>
                </c:pt>
                <c:pt idx="15">
                  <c:v>31008</c:v>
                </c:pt>
                <c:pt idx="16">
                  <c:v>30712</c:v>
                </c:pt>
                <c:pt idx="17">
                  <c:v>30980</c:v>
                </c:pt>
                <c:pt idx="18">
                  <c:v>31777</c:v>
                </c:pt>
                <c:pt idx="19">
                  <c:v>33365</c:v>
                </c:pt>
                <c:pt idx="20">
                  <c:v>34473</c:v>
                </c:pt>
                <c:pt idx="21">
                  <c:v>34454</c:v>
                </c:pt>
                <c:pt idx="22">
                  <c:v>34978</c:v>
                </c:pt>
                <c:pt idx="23">
                  <c:v>36045</c:v>
                </c:pt>
                <c:pt idx="24">
                  <c:v>37205</c:v>
                </c:pt>
                <c:pt idx="25">
                  <c:v>38053</c:v>
                </c:pt>
                <c:pt idx="26">
                  <c:v>37524</c:v>
                </c:pt>
                <c:pt idx="27">
                  <c:v>37693</c:v>
                </c:pt>
                <c:pt idx="28">
                  <c:v>37750</c:v>
                </c:pt>
                <c:pt idx="29">
                  <c:v>37366</c:v>
                </c:pt>
                <c:pt idx="31">
                  <c:v>36629</c:v>
                </c:pt>
                <c:pt idx="32">
                  <c:v>38071</c:v>
                </c:pt>
                <c:pt idx="33">
                  <c:v>38177</c:v>
                </c:pt>
                <c:pt idx="34">
                  <c:v>36616</c:v>
                </c:pt>
                <c:pt idx="35">
                  <c:v>35782</c:v>
                </c:pt>
                <c:pt idx="36">
                  <c:v>36151</c:v>
                </c:pt>
                <c:pt idx="37">
                  <c:v>34596</c:v>
                </c:pt>
                <c:pt idx="38">
                  <c:v>33697</c:v>
                </c:pt>
                <c:pt idx="39">
                  <c:v>35456</c:v>
                </c:pt>
                <c:pt idx="40">
                  <c:v>35764</c:v>
                </c:pt>
                <c:pt idx="41">
                  <c:v>35408</c:v>
                </c:pt>
              </c:numCache>
            </c:numRef>
          </c:val>
          <c:smooth val="0"/>
          <c:extLst>
            <c:ext xmlns:c16="http://schemas.microsoft.com/office/drawing/2014/chart" uri="{C3380CC4-5D6E-409C-BE32-E72D297353CC}">
              <c16:uniqueId val="{00000000-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1"/>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Figur 1b. Antal aborter efter ålder, 1983–2024</a:t>
            </a:r>
          </a:p>
          <a:p>
            <a:pPr>
              <a:defRPr/>
            </a:pP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6.545860714779074E-2"/>
          <c:y val="7.6048265256845882E-2"/>
          <c:w val="0.90246119235095612"/>
          <c:h val="0.61599496063065917"/>
        </c:manualLayout>
      </c:layout>
      <c:lineChart>
        <c:grouping val="standard"/>
        <c:varyColors val="0"/>
        <c:ser>
          <c:idx val="1"/>
          <c:order val="1"/>
          <c:tx>
            <c:strRef>
              <c:f>'1. Antal'!$B$4</c:f>
              <c:strCache>
                <c:ptCount val="1"/>
                <c:pt idx="0">
                  <c:v>-19 år</c:v>
                </c:pt>
              </c:strCache>
            </c:strRef>
          </c:tx>
          <c:spPr>
            <a:ln w="21590" cap="rnd">
              <a:solidFill>
                <a:srgbClr val="002B45"/>
              </a:solidFill>
              <a:round/>
            </a:ln>
            <a:effectLst/>
          </c:spPr>
          <c:marker>
            <c:symbol val="none"/>
          </c:marker>
          <c:cat>
            <c:strRef>
              <c:f>'1. Antal'!$A$5:$A$46</c:f>
              <c:strCach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strCache>
            </c:strRef>
          </c:cat>
          <c:val>
            <c:numRef>
              <c:f>'1. Antal'!$B$5:$B$46</c:f>
              <c:numCache>
                <c:formatCode>General</c:formatCode>
                <c:ptCount val="42"/>
                <c:pt idx="0">
                  <c:v>5311</c:v>
                </c:pt>
                <c:pt idx="1">
                  <c:v>5188</c:v>
                </c:pt>
                <c:pt idx="2">
                  <c:v>5142</c:v>
                </c:pt>
                <c:pt idx="3">
                  <c:v>5481</c:v>
                </c:pt>
                <c:pt idx="4">
                  <c:v>5925</c:v>
                </c:pt>
                <c:pt idx="5">
                  <c:v>6659</c:v>
                </c:pt>
                <c:pt idx="6">
                  <c:v>6851</c:v>
                </c:pt>
                <c:pt idx="7">
                  <c:v>6791</c:v>
                </c:pt>
                <c:pt idx="8">
                  <c:v>6152</c:v>
                </c:pt>
                <c:pt idx="9">
                  <c:v>5338</c:v>
                </c:pt>
                <c:pt idx="10">
                  <c:v>4839</c:v>
                </c:pt>
                <c:pt idx="11">
                  <c:v>4477</c:v>
                </c:pt>
                <c:pt idx="12">
                  <c:v>4195</c:v>
                </c:pt>
                <c:pt idx="13">
                  <c:v>4362</c:v>
                </c:pt>
                <c:pt idx="14">
                  <c:v>4374</c:v>
                </c:pt>
                <c:pt idx="15">
                  <c:v>4533</c:v>
                </c:pt>
                <c:pt idx="16">
                  <c:v>4673</c:v>
                </c:pt>
                <c:pt idx="17">
                  <c:v>5218</c:v>
                </c:pt>
                <c:pt idx="18">
                  <c:v>5664</c:v>
                </c:pt>
                <c:pt idx="19">
                  <c:v>6503</c:v>
                </c:pt>
                <c:pt idx="20">
                  <c:v>6590</c:v>
                </c:pt>
                <c:pt idx="21">
                  <c:v>6681</c:v>
                </c:pt>
                <c:pt idx="22">
                  <c:v>6941</c:v>
                </c:pt>
                <c:pt idx="23">
                  <c:v>7532</c:v>
                </c:pt>
                <c:pt idx="24">
                  <c:v>7584</c:v>
                </c:pt>
                <c:pt idx="25">
                  <c:v>7561</c:v>
                </c:pt>
                <c:pt idx="26">
                  <c:v>7007</c:v>
                </c:pt>
                <c:pt idx="27">
                  <c:v>6389</c:v>
                </c:pt>
                <c:pt idx="28">
                  <c:v>5828</c:v>
                </c:pt>
                <c:pt idx="29">
                  <c:v>5287</c:v>
                </c:pt>
                <c:pt idx="31">
                  <c:v>3900</c:v>
                </c:pt>
                <c:pt idx="32">
                  <c:v>3653</c:v>
                </c:pt>
                <c:pt idx="33">
                  <c:v>3392</c:v>
                </c:pt>
                <c:pt idx="34">
                  <c:v>3006</c:v>
                </c:pt>
                <c:pt idx="35">
                  <c:v>2801</c:v>
                </c:pt>
                <c:pt idx="36">
                  <c:v>2583</c:v>
                </c:pt>
                <c:pt idx="37">
                  <c:v>2458</c:v>
                </c:pt>
                <c:pt idx="38">
                  <c:v>2348</c:v>
                </c:pt>
                <c:pt idx="39">
                  <c:v>2336</c:v>
                </c:pt>
                <c:pt idx="40">
                  <c:v>2511</c:v>
                </c:pt>
                <c:pt idx="41">
                  <c:v>2514</c:v>
                </c:pt>
              </c:numCache>
            </c:numRef>
          </c:val>
          <c:smooth val="0"/>
          <c:extLst>
            <c:ext xmlns:c16="http://schemas.microsoft.com/office/drawing/2014/chart" uri="{C3380CC4-5D6E-409C-BE32-E72D297353CC}">
              <c16:uniqueId val="{00000001-3761-4290-99D5-59D3D671B561}"/>
            </c:ext>
          </c:extLst>
        </c:ser>
        <c:ser>
          <c:idx val="2"/>
          <c:order val="2"/>
          <c:tx>
            <c:strRef>
              <c:f>'1. Antal'!$C$4</c:f>
              <c:strCache>
                <c:ptCount val="1"/>
                <c:pt idx="0">
                  <c:v>20-24 år</c:v>
                </c:pt>
              </c:strCache>
            </c:strRef>
          </c:tx>
          <c:spPr>
            <a:ln w="21590" cap="rnd">
              <a:solidFill>
                <a:srgbClr val="B27B2A"/>
              </a:solidFill>
              <a:prstDash val="dashDot"/>
              <a:round/>
            </a:ln>
            <a:effectLst/>
          </c:spPr>
          <c:marker>
            <c:symbol val="none"/>
          </c:marker>
          <c:cat>
            <c:strRef>
              <c:f>'1. Antal'!$A$5:$A$46</c:f>
              <c:strCach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strCache>
            </c:strRef>
          </c:cat>
          <c:val>
            <c:numRef>
              <c:f>'1. Antal'!$C$5:$C$46</c:f>
              <c:numCache>
                <c:formatCode>General</c:formatCode>
                <c:ptCount val="42"/>
                <c:pt idx="0">
                  <c:v>7037</c:v>
                </c:pt>
                <c:pt idx="1">
                  <c:v>7321</c:v>
                </c:pt>
                <c:pt idx="2">
                  <c:v>7731</c:v>
                </c:pt>
                <c:pt idx="3">
                  <c:v>8751</c:v>
                </c:pt>
                <c:pt idx="4">
                  <c:v>9324</c:v>
                </c:pt>
                <c:pt idx="5">
                  <c:v>10248</c:v>
                </c:pt>
                <c:pt idx="6">
                  <c:v>10512</c:v>
                </c:pt>
                <c:pt idx="7">
                  <c:v>9822</c:v>
                </c:pt>
                <c:pt idx="8">
                  <c:v>9250</c:v>
                </c:pt>
                <c:pt idx="9">
                  <c:v>8768</c:v>
                </c:pt>
                <c:pt idx="10">
                  <c:v>8533</c:v>
                </c:pt>
                <c:pt idx="11">
                  <c:v>8030</c:v>
                </c:pt>
                <c:pt idx="12">
                  <c:v>7547</c:v>
                </c:pt>
                <c:pt idx="13">
                  <c:v>7720</c:v>
                </c:pt>
                <c:pt idx="14">
                  <c:v>7256</c:v>
                </c:pt>
                <c:pt idx="15">
                  <c:v>6911</c:v>
                </c:pt>
                <c:pt idx="16">
                  <c:v>6788</c:v>
                </c:pt>
                <c:pt idx="17">
                  <c:v>6849</c:v>
                </c:pt>
                <c:pt idx="18">
                  <c:v>7110</c:v>
                </c:pt>
                <c:pt idx="19">
                  <c:v>7614</c:v>
                </c:pt>
                <c:pt idx="20">
                  <c:v>7930</c:v>
                </c:pt>
                <c:pt idx="21">
                  <c:v>7823</c:v>
                </c:pt>
                <c:pt idx="22">
                  <c:v>8067</c:v>
                </c:pt>
                <c:pt idx="23">
                  <c:v>8638</c:v>
                </c:pt>
                <c:pt idx="24">
                  <c:v>9160</c:v>
                </c:pt>
                <c:pt idx="25">
                  <c:v>9636</c:v>
                </c:pt>
                <c:pt idx="26">
                  <c:v>9664</c:v>
                </c:pt>
                <c:pt idx="27">
                  <c:v>10068</c:v>
                </c:pt>
                <c:pt idx="28">
                  <c:v>10383</c:v>
                </c:pt>
                <c:pt idx="29">
                  <c:v>10484</c:v>
                </c:pt>
                <c:pt idx="31">
                  <c:v>9700</c:v>
                </c:pt>
                <c:pt idx="32">
                  <c:v>9866</c:v>
                </c:pt>
                <c:pt idx="33">
                  <c:v>9108</c:v>
                </c:pt>
                <c:pt idx="34">
                  <c:v>8078</c:v>
                </c:pt>
                <c:pt idx="35">
                  <c:v>7581</c:v>
                </c:pt>
                <c:pt idx="36">
                  <c:v>6886</c:v>
                </c:pt>
                <c:pt idx="37">
                  <c:v>5983</c:v>
                </c:pt>
                <c:pt idx="38">
                  <c:v>5953</c:v>
                </c:pt>
                <c:pt idx="39">
                  <c:v>6193</c:v>
                </c:pt>
                <c:pt idx="40">
                  <c:v>6312</c:v>
                </c:pt>
                <c:pt idx="41">
                  <c:v>6089</c:v>
                </c:pt>
              </c:numCache>
            </c:numRef>
          </c:val>
          <c:smooth val="0"/>
          <c:extLst>
            <c:ext xmlns:c16="http://schemas.microsoft.com/office/drawing/2014/chart" uri="{C3380CC4-5D6E-409C-BE32-E72D297353CC}">
              <c16:uniqueId val="{00000002-3761-4290-99D5-59D3D671B561}"/>
            </c:ext>
          </c:extLst>
        </c:ser>
        <c:ser>
          <c:idx val="3"/>
          <c:order val="3"/>
          <c:tx>
            <c:strRef>
              <c:f>'1. Antal'!$D$4</c:f>
              <c:strCache>
                <c:ptCount val="1"/>
                <c:pt idx="0">
                  <c:v>25-29 år</c:v>
                </c:pt>
              </c:strCache>
            </c:strRef>
          </c:tx>
          <c:spPr>
            <a:ln w="21590" cap="rnd">
              <a:solidFill>
                <a:srgbClr val="005892"/>
              </a:solidFill>
              <a:prstDash val="sysDash"/>
              <a:round/>
            </a:ln>
            <a:effectLst/>
          </c:spPr>
          <c:marker>
            <c:symbol val="none"/>
          </c:marker>
          <c:cat>
            <c:strRef>
              <c:f>'1. Antal'!$A$5:$A$46</c:f>
              <c:strCach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strCache>
            </c:strRef>
          </c:cat>
          <c:val>
            <c:numRef>
              <c:f>'1. Antal'!$D$5:$D$46</c:f>
              <c:numCache>
                <c:formatCode>General</c:formatCode>
                <c:ptCount val="42"/>
                <c:pt idx="0">
                  <c:v>5781</c:v>
                </c:pt>
                <c:pt idx="1">
                  <c:v>5638</c:v>
                </c:pt>
                <c:pt idx="2">
                  <c:v>5755</c:v>
                </c:pt>
                <c:pt idx="3">
                  <c:v>6499</c:v>
                </c:pt>
                <c:pt idx="4">
                  <c:v>6694</c:v>
                </c:pt>
                <c:pt idx="5">
                  <c:v>7424</c:v>
                </c:pt>
                <c:pt idx="6">
                  <c:v>7524</c:v>
                </c:pt>
                <c:pt idx="7">
                  <c:v>8066</c:v>
                </c:pt>
                <c:pt idx="8">
                  <c:v>7971</c:v>
                </c:pt>
                <c:pt idx="9">
                  <c:v>8089</c:v>
                </c:pt>
                <c:pt idx="10">
                  <c:v>8167</c:v>
                </c:pt>
                <c:pt idx="11">
                  <c:v>7602</c:v>
                </c:pt>
                <c:pt idx="12">
                  <c:v>7407</c:v>
                </c:pt>
                <c:pt idx="13">
                  <c:v>7421</c:v>
                </c:pt>
                <c:pt idx="14">
                  <c:v>7007</c:v>
                </c:pt>
                <c:pt idx="15">
                  <c:v>6765</c:v>
                </c:pt>
                <c:pt idx="16">
                  <c:v>6573</c:v>
                </c:pt>
                <c:pt idx="17">
                  <c:v>6559</c:v>
                </c:pt>
                <c:pt idx="18">
                  <c:v>6587</c:v>
                </c:pt>
                <c:pt idx="19">
                  <c:v>6416</c:v>
                </c:pt>
                <c:pt idx="20">
                  <c:v>6543</c:v>
                </c:pt>
                <c:pt idx="21">
                  <c:v>6519</c:v>
                </c:pt>
                <c:pt idx="22">
                  <c:v>6514</c:v>
                </c:pt>
                <c:pt idx="23">
                  <c:v>6740</c:v>
                </c:pt>
                <c:pt idx="24">
                  <c:v>7102</c:v>
                </c:pt>
                <c:pt idx="25">
                  <c:v>7274</c:v>
                </c:pt>
                <c:pt idx="26">
                  <c:v>7282</c:v>
                </c:pt>
                <c:pt idx="27">
                  <c:v>7495</c:v>
                </c:pt>
                <c:pt idx="28">
                  <c:v>7577</c:v>
                </c:pt>
                <c:pt idx="29">
                  <c:v>7987</c:v>
                </c:pt>
                <c:pt idx="31">
                  <c:v>8581</c:v>
                </c:pt>
                <c:pt idx="32">
                  <c:v>9787</c:v>
                </c:pt>
                <c:pt idx="33">
                  <c:v>10145</c:v>
                </c:pt>
                <c:pt idx="34">
                  <c:v>10017</c:v>
                </c:pt>
                <c:pt idx="35">
                  <c:v>9650</c:v>
                </c:pt>
                <c:pt idx="36">
                  <c:v>9823</c:v>
                </c:pt>
                <c:pt idx="37">
                  <c:v>8845</c:v>
                </c:pt>
                <c:pt idx="38">
                  <c:v>8588</c:v>
                </c:pt>
                <c:pt idx="39">
                  <c:v>8619</c:v>
                </c:pt>
                <c:pt idx="40">
                  <c:v>8227</c:v>
                </c:pt>
                <c:pt idx="41">
                  <c:v>7766</c:v>
                </c:pt>
              </c:numCache>
            </c:numRef>
          </c:val>
          <c:smooth val="0"/>
          <c:extLst>
            <c:ext xmlns:c16="http://schemas.microsoft.com/office/drawing/2014/chart" uri="{C3380CC4-5D6E-409C-BE32-E72D297353CC}">
              <c16:uniqueId val="{00000003-3761-4290-99D5-59D3D671B561}"/>
            </c:ext>
          </c:extLst>
        </c:ser>
        <c:ser>
          <c:idx val="4"/>
          <c:order val="4"/>
          <c:tx>
            <c:strRef>
              <c:f>'1. Antal'!$E$4</c:f>
              <c:strCache>
                <c:ptCount val="1"/>
                <c:pt idx="0">
                  <c:v>30-34 år</c:v>
                </c:pt>
              </c:strCache>
            </c:strRef>
          </c:tx>
          <c:spPr>
            <a:ln w="21590" cap="rnd">
              <a:solidFill>
                <a:srgbClr val="00385C"/>
              </a:solidFill>
              <a:prstDash val="sysDot"/>
              <a:round/>
            </a:ln>
            <a:effectLst/>
          </c:spPr>
          <c:marker>
            <c:symbol val="none"/>
          </c:marker>
          <c:cat>
            <c:strRef>
              <c:f>'1. Antal'!$A$5:$A$46</c:f>
              <c:strCach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strCache>
            </c:strRef>
          </c:cat>
          <c:val>
            <c:numRef>
              <c:f>'1. Antal'!$E$5:$E$46</c:f>
              <c:numCache>
                <c:formatCode>General</c:formatCode>
                <c:ptCount val="42"/>
                <c:pt idx="0">
                  <c:v>5445</c:v>
                </c:pt>
                <c:pt idx="1">
                  <c:v>5185</c:v>
                </c:pt>
                <c:pt idx="2">
                  <c:v>4885</c:v>
                </c:pt>
                <c:pt idx="3">
                  <c:v>5147</c:v>
                </c:pt>
                <c:pt idx="4">
                  <c:v>5361</c:v>
                </c:pt>
                <c:pt idx="5">
                  <c:v>5794</c:v>
                </c:pt>
                <c:pt idx="6">
                  <c:v>5778</c:v>
                </c:pt>
                <c:pt idx="7">
                  <c:v>5733</c:v>
                </c:pt>
                <c:pt idx="8">
                  <c:v>5869</c:v>
                </c:pt>
                <c:pt idx="9">
                  <c:v>5988</c:v>
                </c:pt>
                <c:pt idx="10">
                  <c:v>6227</c:v>
                </c:pt>
                <c:pt idx="11">
                  <c:v>5974</c:v>
                </c:pt>
                <c:pt idx="12">
                  <c:v>6164</c:v>
                </c:pt>
                <c:pt idx="13">
                  <c:v>6496</c:v>
                </c:pt>
                <c:pt idx="14">
                  <c:v>6568</c:v>
                </c:pt>
                <c:pt idx="15">
                  <c:v>6463</c:v>
                </c:pt>
                <c:pt idx="16">
                  <c:v>6393</c:v>
                </c:pt>
                <c:pt idx="17">
                  <c:v>5928</c:v>
                </c:pt>
                <c:pt idx="18">
                  <c:v>5942</c:v>
                </c:pt>
                <c:pt idx="19">
                  <c:v>5895</c:v>
                </c:pt>
                <c:pt idx="20">
                  <c:v>6156</c:v>
                </c:pt>
                <c:pt idx="21">
                  <c:v>6045</c:v>
                </c:pt>
                <c:pt idx="22">
                  <c:v>5965</c:v>
                </c:pt>
                <c:pt idx="23">
                  <c:v>5851</c:v>
                </c:pt>
                <c:pt idx="24">
                  <c:v>6003</c:v>
                </c:pt>
                <c:pt idx="25">
                  <c:v>5902</c:v>
                </c:pt>
                <c:pt idx="26">
                  <c:v>6019</c:v>
                </c:pt>
                <c:pt idx="27">
                  <c:v>6124</c:v>
                </c:pt>
                <c:pt idx="28">
                  <c:v>6176</c:v>
                </c:pt>
                <c:pt idx="29">
                  <c:v>6255</c:v>
                </c:pt>
                <c:pt idx="31">
                  <c:v>6570</c:v>
                </c:pt>
                <c:pt idx="32">
                  <c:v>7077</c:v>
                </c:pt>
                <c:pt idx="33">
                  <c:v>7506</c:v>
                </c:pt>
                <c:pt idx="34">
                  <c:v>7448</c:v>
                </c:pt>
                <c:pt idx="35">
                  <c:v>7853</c:v>
                </c:pt>
                <c:pt idx="36">
                  <c:v>8406</c:v>
                </c:pt>
                <c:pt idx="37">
                  <c:v>8287</c:v>
                </c:pt>
                <c:pt idx="38">
                  <c:v>8499</c:v>
                </c:pt>
                <c:pt idx="39">
                  <c:v>9363</c:v>
                </c:pt>
                <c:pt idx="40">
                  <c:v>9440</c:v>
                </c:pt>
                <c:pt idx="41">
                  <c:v>9529</c:v>
                </c:pt>
              </c:numCache>
            </c:numRef>
          </c:val>
          <c:smooth val="0"/>
          <c:extLst>
            <c:ext xmlns:c16="http://schemas.microsoft.com/office/drawing/2014/chart" uri="{C3380CC4-5D6E-409C-BE32-E72D297353CC}">
              <c16:uniqueId val="{00000004-3761-4290-99D5-59D3D671B561}"/>
            </c:ext>
          </c:extLst>
        </c:ser>
        <c:ser>
          <c:idx val="5"/>
          <c:order val="5"/>
          <c:tx>
            <c:strRef>
              <c:f>'1. Antal'!$F$4</c:f>
              <c:strCache>
                <c:ptCount val="1"/>
                <c:pt idx="0">
                  <c:v>35-39 år</c:v>
                </c:pt>
              </c:strCache>
            </c:strRef>
          </c:tx>
          <c:spPr>
            <a:ln w="21590" cap="rnd">
              <a:solidFill>
                <a:srgbClr val="9A4392"/>
              </a:solidFill>
              <a:prstDash val="lgDashDotDot"/>
              <a:round/>
            </a:ln>
            <a:effectLst/>
          </c:spPr>
          <c:marker>
            <c:symbol val="none"/>
          </c:marker>
          <c:cat>
            <c:strRef>
              <c:f>'1. Antal'!$A$5:$A$46</c:f>
              <c:strCach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strCache>
            </c:strRef>
          </c:cat>
          <c:val>
            <c:numRef>
              <c:f>'1. Antal'!$F$5:$F$46</c:f>
              <c:numCache>
                <c:formatCode>General</c:formatCode>
                <c:ptCount val="42"/>
                <c:pt idx="0">
                  <c:v>5021</c:v>
                </c:pt>
                <c:pt idx="1">
                  <c:v>4939</c:v>
                </c:pt>
                <c:pt idx="2">
                  <c:v>4767</c:v>
                </c:pt>
                <c:pt idx="3">
                  <c:v>4672</c:v>
                </c:pt>
                <c:pt idx="4">
                  <c:v>4782</c:v>
                </c:pt>
                <c:pt idx="5">
                  <c:v>4701</c:v>
                </c:pt>
                <c:pt idx="6">
                  <c:v>4497</c:v>
                </c:pt>
                <c:pt idx="7">
                  <c:v>4461</c:v>
                </c:pt>
                <c:pt idx="8">
                  <c:v>4136</c:v>
                </c:pt>
                <c:pt idx="9">
                  <c:v>4283</c:v>
                </c:pt>
                <c:pt idx="10">
                  <c:v>4195</c:v>
                </c:pt>
                <c:pt idx="11">
                  <c:v>4143</c:v>
                </c:pt>
                <c:pt idx="12">
                  <c:v>4157</c:v>
                </c:pt>
                <c:pt idx="13">
                  <c:v>4246</c:v>
                </c:pt>
                <c:pt idx="14">
                  <c:v>4341</c:v>
                </c:pt>
                <c:pt idx="15">
                  <c:v>4416</c:v>
                </c:pt>
                <c:pt idx="16">
                  <c:v>4438</c:v>
                </c:pt>
                <c:pt idx="17">
                  <c:v>4543</c:v>
                </c:pt>
                <c:pt idx="18">
                  <c:v>4627</c:v>
                </c:pt>
                <c:pt idx="19">
                  <c:v>4973</c:v>
                </c:pt>
                <c:pt idx="20">
                  <c:v>5105</c:v>
                </c:pt>
                <c:pt idx="21">
                  <c:v>5115</c:v>
                </c:pt>
                <c:pt idx="22">
                  <c:v>5052</c:v>
                </c:pt>
                <c:pt idx="23">
                  <c:v>4904</c:v>
                </c:pt>
                <c:pt idx="24">
                  <c:v>4937</c:v>
                </c:pt>
                <c:pt idx="25">
                  <c:v>5091</c:v>
                </c:pt>
                <c:pt idx="26">
                  <c:v>4999</c:v>
                </c:pt>
                <c:pt idx="27">
                  <c:v>5073</c:v>
                </c:pt>
                <c:pt idx="28">
                  <c:v>5146</c:v>
                </c:pt>
                <c:pt idx="29">
                  <c:v>4820</c:v>
                </c:pt>
                <c:pt idx="31">
                  <c:v>4964</c:v>
                </c:pt>
                <c:pt idx="32">
                  <c:v>5037</c:v>
                </c:pt>
                <c:pt idx="33">
                  <c:v>5380</c:v>
                </c:pt>
                <c:pt idx="34">
                  <c:v>5234</c:v>
                </c:pt>
                <c:pt idx="35">
                  <c:v>5348</c:v>
                </c:pt>
                <c:pt idx="36">
                  <c:v>5728</c:v>
                </c:pt>
                <c:pt idx="37">
                  <c:v>5611</c:v>
                </c:pt>
                <c:pt idx="38">
                  <c:v>5600</c:v>
                </c:pt>
                <c:pt idx="39">
                  <c:v>6027</c:v>
                </c:pt>
                <c:pt idx="40">
                  <c:v>6431</c:v>
                </c:pt>
                <c:pt idx="41">
                  <c:v>6590</c:v>
                </c:pt>
              </c:numCache>
            </c:numRef>
          </c:val>
          <c:smooth val="0"/>
          <c:extLst>
            <c:ext xmlns:c16="http://schemas.microsoft.com/office/drawing/2014/chart" uri="{C3380CC4-5D6E-409C-BE32-E72D297353CC}">
              <c16:uniqueId val="{00000005-3761-4290-99D5-59D3D671B561}"/>
            </c:ext>
          </c:extLst>
        </c:ser>
        <c:ser>
          <c:idx val="6"/>
          <c:order val="6"/>
          <c:tx>
            <c:strRef>
              <c:f>'1. Antal'!$G$4</c:f>
              <c:strCache>
                <c:ptCount val="1"/>
                <c:pt idx="0">
                  <c:v>40+ år</c:v>
                </c:pt>
              </c:strCache>
            </c:strRef>
          </c:tx>
          <c:spPr>
            <a:ln w="21590" cap="rnd">
              <a:solidFill>
                <a:srgbClr val="002B45"/>
              </a:solidFill>
              <a:prstDash val="dashDot"/>
              <a:round/>
            </a:ln>
            <a:effectLst/>
          </c:spPr>
          <c:marker>
            <c:symbol val="none"/>
          </c:marker>
          <c:cat>
            <c:strRef>
              <c:f>'1. Antal'!$A$5:$A$46</c:f>
              <c:strCach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strCache>
            </c:strRef>
          </c:cat>
          <c:val>
            <c:numRef>
              <c:f>'1. Antal'!$G$5:$G$46</c:f>
              <c:numCache>
                <c:formatCode>General</c:formatCode>
                <c:ptCount val="42"/>
                <c:pt idx="0">
                  <c:v>2419</c:v>
                </c:pt>
                <c:pt idx="1">
                  <c:v>2484</c:v>
                </c:pt>
                <c:pt idx="2">
                  <c:v>2554</c:v>
                </c:pt>
                <c:pt idx="3">
                  <c:v>2574</c:v>
                </c:pt>
                <c:pt idx="4">
                  <c:v>2621</c:v>
                </c:pt>
                <c:pt idx="5">
                  <c:v>2751</c:v>
                </c:pt>
                <c:pt idx="6">
                  <c:v>2758</c:v>
                </c:pt>
                <c:pt idx="7">
                  <c:v>2616</c:v>
                </c:pt>
                <c:pt idx="8">
                  <c:v>2410</c:v>
                </c:pt>
                <c:pt idx="9">
                  <c:v>2383</c:v>
                </c:pt>
                <c:pt idx="10">
                  <c:v>2208</c:v>
                </c:pt>
                <c:pt idx="11">
                  <c:v>2067</c:v>
                </c:pt>
                <c:pt idx="12">
                  <c:v>1971</c:v>
                </c:pt>
                <c:pt idx="13">
                  <c:v>1872</c:v>
                </c:pt>
                <c:pt idx="14">
                  <c:v>1887</c:v>
                </c:pt>
                <c:pt idx="15">
                  <c:v>1920</c:v>
                </c:pt>
                <c:pt idx="16">
                  <c:v>1847</c:v>
                </c:pt>
                <c:pt idx="17">
                  <c:v>1882</c:v>
                </c:pt>
                <c:pt idx="18">
                  <c:v>1832</c:v>
                </c:pt>
                <c:pt idx="19">
                  <c:v>1959</c:v>
                </c:pt>
                <c:pt idx="20">
                  <c:v>2139</c:v>
                </c:pt>
                <c:pt idx="21">
                  <c:v>2249</c:v>
                </c:pt>
                <c:pt idx="22">
                  <c:v>2420</c:v>
                </c:pt>
                <c:pt idx="23">
                  <c:v>2360</c:v>
                </c:pt>
                <c:pt idx="24">
                  <c:v>2404</c:v>
                </c:pt>
                <c:pt idx="25">
                  <c:v>2551</c:v>
                </c:pt>
                <c:pt idx="26">
                  <c:v>2473</c:v>
                </c:pt>
                <c:pt idx="27">
                  <c:v>2542</c:v>
                </c:pt>
                <c:pt idx="28">
                  <c:v>2640</c:v>
                </c:pt>
                <c:pt idx="29">
                  <c:v>2524</c:v>
                </c:pt>
                <c:pt idx="31">
                  <c:v>2522</c:v>
                </c:pt>
                <c:pt idx="32">
                  <c:v>2645</c:v>
                </c:pt>
                <c:pt idx="33">
                  <c:v>2644</c:v>
                </c:pt>
                <c:pt idx="34">
                  <c:v>2473</c:v>
                </c:pt>
                <c:pt idx="35">
                  <c:v>2530</c:v>
                </c:pt>
                <c:pt idx="36">
                  <c:v>2714</c:v>
                </c:pt>
                <c:pt idx="37">
                  <c:v>2494</c:v>
                </c:pt>
                <c:pt idx="38">
                  <c:v>2691</c:v>
                </c:pt>
                <c:pt idx="39">
                  <c:v>2725</c:v>
                </c:pt>
                <c:pt idx="40">
                  <c:v>2843</c:v>
                </c:pt>
                <c:pt idx="41">
                  <c:v>2854</c:v>
                </c:pt>
              </c:numCache>
            </c:numRef>
          </c:val>
          <c:smooth val="0"/>
          <c:extLst>
            <c:ext xmlns:c16="http://schemas.microsoft.com/office/drawing/2014/chart" uri="{C3380CC4-5D6E-409C-BE32-E72D297353CC}">
              <c16:uniqueId val="{00000006-3761-4290-99D5-59D3D671B561}"/>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'1. Antal'!$A$4</c15:sqref>
                        </c15:formulaRef>
                      </c:ext>
                    </c:extLst>
                    <c:strCache>
                      <c:ptCount val="1"/>
                      <c:pt idx="0">
                        <c:v>År</c:v>
                      </c:pt>
                    </c:strCache>
                  </c:strRef>
                </c:tx>
                <c:spPr>
                  <a:ln w="21590" cap="rnd">
                    <a:solidFill>
                      <a:srgbClr val="017CC1"/>
                    </a:solidFill>
                    <a:prstDash val="solid"/>
                    <a:round/>
                  </a:ln>
                  <a:effectLst/>
                </c:spPr>
                <c:marker>
                  <c:symbol val="none"/>
                </c:marker>
                <c:cat>
                  <c:strRef>
                    <c:extLst>
                      <c:ext uri="{02D57815-91ED-43cb-92C2-25804820EDAC}">
                        <c15:formulaRef>
                          <c15:sqref>'1. Antal'!$A$5:$A$46</c15:sqref>
                        </c15:formulaRef>
                      </c:ext>
                    </c:extLst>
                    <c:strCach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strCache>
                  </c:strRef>
                </c:cat>
                <c:val>
                  <c:numRef>
                    <c:extLst>
                      <c:ext uri="{02D57815-91ED-43cb-92C2-25804820EDAC}">
                        <c15:formulaRef>
                          <c15:sqref>'1. Antal'!$A$5:$A$46</c15:sqref>
                        </c15:formulaRef>
                      </c:ext>
                    </c:extLst>
                    <c:numCache>
                      <c:formatCode>General</c:formatCod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0</c:v>
                      </c:pt>
                      <c:pt idx="31">
                        <c:v>2014</c:v>
                      </c:pt>
                      <c:pt idx="32">
                        <c:v>2015</c:v>
                      </c:pt>
                      <c:pt idx="33">
                        <c:v>2016</c:v>
                      </c:pt>
                      <c:pt idx="34">
                        <c:v>2017</c:v>
                      </c:pt>
                      <c:pt idx="35">
                        <c:v>2018</c:v>
                      </c:pt>
                      <c:pt idx="36">
                        <c:v>2019</c:v>
                      </c:pt>
                      <c:pt idx="37">
                        <c:v>0</c:v>
                      </c:pt>
                      <c:pt idx="38">
                        <c:v>2021</c:v>
                      </c:pt>
                      <c:pt idx="39">
                        <c:v>2022</c:v>
                      </c:pt>
                      <c:pt idx="40">
                        <c:v>2023</c:v>
                      </c:pt>
                      <c:pt idx="41">
                        <c:v>2024</c:v>
                      </c:pt>
                    </c:numCache>
                  </c:numRef>
                </c:val>
                <c:smooth val="0"/>
                <c:extLst>
                  <c:ext xmlns:c16="http://schemas.microsoft.com/office/drawing/2014/chart" uri="{C3380CC4-5D6E-409C-BE32-E72D297353CC}">
                    <c16:uniqueId val="{00000000-3761-4290-99D5-59D3D671B561}"/>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1"/>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Figur 2a. Antal aborter per 1 000 kvinnor, 1983–2024</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spPr>
            <a:ln w="28575" cap="rnd">
              <a:solidFill>
                <a:schemeClr val="accent1"/>
              </a:solidFill>
              <a:round/>
            </a:ln>
            <a:effectLst/>
          </c:spPr>
          <c:marker>
            <c:symbol val="none"/>
          </c:marker>
          <c:cat>
            <c:strLit>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strLit>
          </c:cat>
          <c:val>
            <c:numRef>
              <c:f>'2. Antal per 1 000'!$H$5:$H$46</c:f>
              <c:numCache>
                <c:formatCode>General</c:formatCode>
                <c:ptCount val="42"/>
                <c:pt idx="0">
                  <c:v>17.899999999999999</c:v>
                </c:pt>
                <c:pt idx="1">
                  <c:v>17.7</c:v>
                </c:pt>
                <c:pt idx="2">
                  <c:v>17.7</c:v>
                </c:pt>
                <c:pt idx="3">
                  <c:v>18.899999999999999</c:v>
                </c:pt>
                <c:pt idx="4">
                  <c:v>19.8</c:v>
                </c:pt>
                <c:pt idx="5">
                  <c:v>21.4</c:v>
                </c:pt>
                <c:pt idx="6">
                  <c:v>21.5</c:v>
                </c:pt>
                <c:pt idx="7">
                  <c:v>21.3</c:v>
                </c:pt>
                <c:pt idx="8">
                  <c:v>20.399999999999999</c:v>
                </c:pt>
                <c:pt idx="9">
                  <c:v>20</c:v>
                </c:pt>
                <c:pt idx="10">
                  <c:v>19.8</c:v>
                </c:pt>
                <c:pt idx="11">
                  <c:v>18.7</c:v>
                </c:pt>
                <c:pt idx="12">
                  <c:v>18.3</c:v>
                </c:pt>
                <c:pt idx="13">
                  <c:v>18.7</c:v>
                </c:pt>
                <c:pt idx="14">
                  <c:v>18.399999999999999</c:v>
                </c:pt>
                <c:pt idx="15">
                  <c:v>18.3</c:v>
                </c:pt>
                <c:pt idx="16">
                  <c:v>18.100000000000001</c:v>
                </c:pt>
                <c:pt idx="17">
                  <c:v>18.3</c:v>
                </c:pt>
                <c:pt idx="18">
                  <c:v>18.7</c:v>
                </c:pt>
                <c:pt idx="19">
                  <c:v>19.600000000000001</c:v>
                </c:pt>
                <c:pt idx="20">
                  <c:v>20.2</c:v>
                </c:pt>
                <c:pt idx="21">
                  <c:v>20</c:v>
                </c:pt>
                <c:pt idx="22">
                  <c:v>20.2</c:v>
                </c:pt>
                <c:pt idx="23">
                  <c:v>20.6</c:v>
                </c:pt>
                <c:pt idx="24">
                  <c:v>21</c:v>
                </c:pt>
                <c:pt idx="25">
                  <c:v>21.3</c:v>
                </c:pt>
                <c:pt idx="26">
                  <c:v>20.8</c:v>
                </c:pt>
                <c:pt idx="27">
                  <c:v>20.9</c:v>
                </c:pt>
                <c:pt idx="28">
                  <c:v>20.9</c:v>
                </c:pt>
                <c:pt idx="29">
                  <c:v>20.7</c:v>
                </c:pt>
                <c:pt idx="31">
                  <c:v>20.2</c:v>
                </c:pt>
                <c:pt idx="32">
                  <c:v>20.9</c:v>
                </c:pt>
                <c:pt idx="33">
                  <c:v>20.8</c:v>
                </c:pt>
                <c:pt idx="34">
                  <c:v>19.8</c:v>
                </c:pt>
                <c:pt idx="35">
                  <c:v>19.2</c:v>
                </c:pt>
                <c:pt idx="36">
                  <c:v>19.2</c:v>
                </c:pt>
                <c:pt idx="37">
                  <c:v>18.3</c:v>
                </c:pt>
                <c:pt idx="38">
                  <c:v>17.8</c:v>
                </c:pt>
                <c:pt idx="39">
                  <c:v>18.5</c:v>
                </c:pt>
                <c:pt idx="40">
                  <c:v>18.5</c:v>
                </c:pt>
                <c:pt idx="41">
                  <c:v>18.2</c:v>
                </c:pt>
              </c:numCache>
            </c:numRef>
          </c:val>
          <c:smooth val="0"/>
          <c:extLst>
            <c:ext xmlns:c16="http://schemas.microsoft.com/office/drawing/2014/chart" uri="{C3380CC4-5D6E-409C-BE32-E72D297353CC}">
              <c16:uniqueId val="{00000004-7AF9-4B70-90EA-318DE149CB3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title>
          <c:tx>
            <c:rich>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Per 1 000</a:t>
                </a:r>
                <a:r>
                  <a:rPr lang="sv-SE" baseline="0"/>
                  <a:t> kvinnor 15-44 år</a:t>
                </a:r>
                <a:endParaRPr lang="sv-SE"/>
              </a:p>
            </c:rich>
          </c:tx>
          <c:layout>
            <c:manualLayout>
              <c:xMode val="edge"/>
              <c:yMode val="edge"/>
              <c:x val="4.0925690058632197E-2"/>
              <c:y val="3.503446342204259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Figur 2b. Andel aborter efter ålder, 1983–2024</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7.7488682335760659E-2"/>
          <c:y val="0.16158986128556047"/>
          <c:w val="0.90246119235095612"/>
          <c:h val="0.61599496063065917"/>
        </c:manualLayout>
      </c:layout>
      <c:lineChart>
        <c:grouping val="standard"/>
        <c:varyColors val="0"/>
        <c:ser>
          <c:idx val="1"/>
          <c:order val="1"/>
          <c:tx>
            <c:strRef>
              <c:f>'2. Antal per 1 000'!$B$4</c:f>
              <c:strCache>
                <c:ptCount val="1"/>
                <c:pt idx="0">
                  <c:v>-19 år</c:v>
                </c:pt>
              </c:strCache>
            </c:strRef>
          </c:tx>
          <c:spPr>
            <a:ln w="21590" cap="rnd">
              <a:solidFill>
                <a:srgbClr val="002B45"/>
              </a:solidFill>
              <a:round/>
            </a:ln>
            <a:effectLst/>
          </c:spPr>
          <c:marker>
            <c:symbol val="none"/>
          </c:marker>
          <c:cat>
            <c:strRef>
              <c:f>'2. Antal per 1 000'!$A$5:$A$46</c:f>
              <c:strCach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strCache>
            </c:strRef>
          </c:cat>
          <c:val>
            <c:numRef>
              <c:f>'2. Antal per 1 000'!$B$5:$B$46</c:f>
              <c:numCache>
                <c:formatCode>General</c:formatCode>
                <c:ptCount val="42"/>
                <c:pt idx="0">
                  <c:v>17.899999999999999</c:v>
                </c:pt>
                <c:pt idx="1">
                  <c:v>17.7</c:v>
                </c:pt>
                <c:pt idx="2">
                  <c:v>18</c:v>
                </c:pt>
                <c:pt idx="3">
                  <c:v>19.600000000000001</c:v>
                </c:pt>
                <c:pt idx="4">
                  <c:v>21.5</c:v>
                </c:pt>
                <c:pt idx="5">
                  <c:v>24.3</c:v>
                </c:pt>
                <c:pt idx="6">
                  <c:v>24.9</c:v>
                </c:pt>
                <c:pt idx="7">
                  <c:v>24.6</c:v>
                </c:pt>
                <c:pt idx="8">
                  <c:v>22.6</c:v>
                </c:pt>
                <c:pt idx="9">
                  <c:v>20.100000000000001</c:v>
                </c:pt>
                <c:pt idx="10">
                  <c:v>18.8</c:v>
                </c:pt>
                <c:pt idx="11">
                  <c:v>17.8</c:v>
                </c:pt>
                <c:pt idx="12">
                  <c:v>16.899999999999999</c:v>
                </c:pt>
                <c:pt idx="13">
                  <c:v>17.7</c:v>
                </c:pt>
                <c:pt idx="14">
                  <c:v>17.8</c:v>
                </c:pt>
                <c:pt idx="15">
                  <c:v>18.5</c:v>
                </c:pt>
                <c:pt idx="16">
                  <c:v>19</c:v>
                </c:pt>
                <c:pt idx="17">
                  <c:v>21.2</c:v>
                </c:pt>
                <c:pt idx="18">
                  <c:v>22.7</c:v>
                </c:pt>
                <c:pt idx="19">
                  <c:v>25.5</c:v>
                </c:pt>
                <c:pt idx="20">
                  <c:v>25</c:v>
                </c:pt>
                <c:pt idx="21">
                  <c:v>24.4</c:v>
                </c:pt>
                <c:pt idx="22">
                  <c:v>24.3</c:v>
                </c:pt>
                <c:pt idx="23">
                  <c:v>25.4</c:v>
                </c:pt>
                <c:pt idx="24">
                  <c:v>24.8</c:v>
                </c:pt>
                <c:pt idx="25">
                  <c:v>24.4</c:v>
                </c:pt>
                <c:pt idx="26">
                  <c:v>22.5</c:v>
                </c:pt>
                <c:pt idx="27">
                  <c:v>20.9</c:v>
                </c:pt>
                <c:pt idx="28">
                  <c:v>19.8</c:v>
                </c:pt>
                <c:pt idx="29">
                  <c:v>18.8</c:v>
                </c:pt>
                <c:pt idx="31">
                  <c:v>15.1</c:v>
                </c:pt>
                <c:pt idx="32">
                  <c:v>14.4</c:v>
                </c:pt>
                <c:pt idx="33">
                  <c:v>13.4</c:v>
                </c:pt>
                <c:pt idx="34">
                  <c:v>11.7</c:v>
                </c:pt>
                <c:pt idx="35">
                  <c:v>10.7</c:v>
                </c:pt>
                <c:pt idx="36">
                  <c:v>9.6</c:v>
                </c:pt>
                <c:pt idx="37">
                  <c:v>8.9</c:v>
                </c:pt>
                <c:pt idx="38">
                  <c:v>8.3000000000000007</c:v>
                </c:pt>
                <c:pt idx="39">
                  <c:v>8.1</c:v>
                </c:pt>
                <c:pt idx="40">
                  <c:v>8.5</c:v>
                </c:pt>
                <c:pt idx="41">
                  <c:v>8.4</c:v>
                </c:pt>
              </c:numCache>
            </c:numRef>
          </c:val>
          <c:smooth val="0"/>
          <c:extLst>
            <c:ext xmlns:c16="http://schemas.microsoft.com/office/drawing/2014/chart" uri="{C3380CC4-5D6E-409C-BE32-E72D297353CC}">
              <c16:uniqueId val="{00000007-494C-4DE9-9B0D-2400620C50C9}"/>
            </c:ext>
          </c:extLst>
        </c:ser>
        <c:ser>
          <c:idx val="2"/>
          <c:order val="2"/>
          <c:tx>
            <c:strRef>
              <c:f>'2. Antal per 1 000'!$C$4</c:f>
              <c:strCache>
                <c:ptCount val="1"/>
                <c:pt idx="0">
                  <c:v>20-24 år</c:v>
                </c:pt>
              </c:strCache>
            </c:strRef>
          </c:tx>
          <c:spPr>
            <a:ln w="21590" cap="rnd">
              <a:solidFill>
                <a:srgbClr val="B27B2A"/>
              </a:solidFill>
              <a:prstDash val="dashDot"/>
              <a:round/>
            </a:ln>
            <a:effectLst/>
          </c:spPr>
          <c:marker>
            <c:symbol val="none"/>
          </c:marker>
          <c:cat>
            <c:strRef>
              <c:f>'2. Antal per 1 000'!$A$5:$A$46</c:f>
              <c:strCach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strCache>
            </c:strRef>
          </c:cat>
          <c:val>
            <c:numRef>
              <c:f>'2. Antal per 1 000'!$C$5:$C$46</c:f>
              <c:numCache>
                <c:formatCode>General</c:formatCode>
                <c:ptCount val="42"/>
                <c:pt idx="0">
                  <c:v>26.2</c:v>
                </c:pt>
                <c:pt idx="1">
                  <c:v>26.7</c:v>
                </c:pt>
                <c:pt idx="2">
                  <c:v>27.3</c:v>
                </c:pt>
                <c:pt idx="3">
                  <c:v>30</c:v>
                </c:pt>
                <c:pt idx="4">
                  <c:v>31.2</c:v>
                </c:pt>
                <c:pt idx="5">
                  <c:v>33.799999999999997</c:v>
                </c:pt>
                <c:pt idx="6">
                  <c:v>34.9</c:v>
                </c:pt>
                <c:pt idx="7">
                  <c:v>33.200000000000003</c:v>
                </c:pt>
                <c:pt idx="8">
                  <c:v>31.8</c:v>
                </c:pt>
                <c:pt idx="9">
                  <c:v>30.5</c:v>
                </c:pt>
                <c:pt idx="10">
                  <c:v>30</c:v>
                </c:pt>
                <c:pt idx="11">
                  <c:v>28.1</c:v>
                </c:pt>
                <c:pt idx="12">
                  <c:v>26.4</c:v>
                </c:pt>
                <c:pt idx="13">
                  <c:v>27.5</c:v>
                </c:pt>
                <c:pt idx="14">
                  <c:v>26.6</c:v>
                </c:pt>
                <c:pt idx="15">
                  <c:v>26.1</c:v>
                </c:pt>
                <c:pt idx="16">
                  <c:v>26.3</c:v>
                </c:pt>
                <c:pt idx="17">
                  <c:v>26.9</c:v>
                </c:pt>
                <c:pt idx="18">
                  <c:v>28.1</c:v>
                </c:pt>
                <c:pt idx="19">
                  <c:v>30</c:v>
                </c:pt>
                <c:pt idx="20">
                  <c:v>31.2</c:v>
                </c:pt>
                <c:pt idx="21">
                  <c:v>30.6</c:v>
                </c:pt>
                <c:pt idx="22">
                  <c:v>31.4</c:v>
                </c:pt>
                <c:pt idx="23">
                  <c:v>33.1</c:v>
                </c:pt>
                <c:pt idx="24">
                  <c:v>34.200000000000003</c:v>
                </c:pt>
                <c:pt idx="25">
                  <c:v>34.700000000000003</c:v>
                </c:pt>
                <c:pt idx="26">
                  <c:v>33.4</c:v>
                </c:pt>
                <c:pt idx="27">
                  <c:v>33.299999999999997</c:v>
                </c:pt>
                <c:pt idx="28">
                  <c:v>33.1</c:v>
                </c:pt>
                <c:pt idx="29">
                  <c:v>32.6</c:v>
                </c:pt>
                <c:pt idx="31">
                  <c:v>29.6</c:v>
                </c:pt>
                <c:pt idx="32">
                  <c:v>30.6</c:v>
                </c:pt>
                <c:pt idx="33">
                  <c:v>29</c:v>
                </c:pt>
                <c:pt idx="34">
                  <c:v>26.6</c:v>
                </c:pt>
                <c:pt idx="35">
                  <c:v>26</c:v>
                </c:pt>
                <c:pt idx="36">
                  <c:v>24.4</c:v>
                </c:pt>
                <c:pt idx="37">
                  <c:v>21.8</c:v>
                </c:pt>
                <c:pt idx="38">
                  <c:v>21.9</c:v>
                </c:pt>
                <c:pt idx="39">
                  <c:v>22.7</c:v>
                </c:pt>
                <c:pt idx="40">
                  <c:v>22.7</c:v>
                </c:pt>
                <c:pt idx="41">
                  <c:v>21.4</c:v>
                </c:pt>
              </c:numCache>
            </c:numRef>
          </c:val>
          <c:smooth val="0"/>
          <c:extLst>
            <c:ext xmlns:c16="http://schemas.microsoft.com/office/drawing/2014/chart" uri="{C3380CC4-5D6E-409C-BE32-E72D297353CC}">
              <c16:uniqueId val="{00000008-494C-4DE9-9B0D-2400620C50C9}"/>
            </c:ext>
          </c:extLst>
        </c:ser>
        <c:ser>
          <c:idx val="3"/>
          <c:order val="3"/>
          <c:tx>
            <c:strRef>
              <c:f>'2. Antal per 1 000'!$D$4</c:f>
              <c:strCache>
                <c:ptCount val="1"/>
                <c:pt idx="0">
                  <c:v>25-29 år</c:v>
                </c:pt>
              </c:strCache>
            </c:strRef>
          </c:tx>
          <c:spPr>
            <a:ln w="21590" cap="rnd">
              <a:solidFill>
                <a:srgbClr val="005892"/>
              </a:solidFill>
              <a:prstDash val="sysDash"/>
              <a:round/>
            </a:ln>
            <a:effectLst/>
          </c:spPr>
          <c:marker>
            <c:symbol val="none"/>
          </c:marker>
          <c:cat>
            <c:strRef>
              <c:f>'2. Antal per 1 000'!$A$5:$A$46</c:f>
              <c:strCach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strCache>
            </c:strRef>
          </c:cat>
          <c:val>
            <c:numRef>
              <c:f>'2. Antal per 1 000'!$D$5:$D$46</c:f>
              <c:numCache>
                <c:formatCode>General</c:formatCode>
                <c:ptCount val="42"/>
                <c:pt idx="0">
                  <c:v>20.7</c:v>
                </c:pt>
                <c:pt idx="1">
                  <c:v>20.399999999999999</c:v>
                </c:pt>
                <c:pt idx="2">
                  <c:v>20.9</c:v>
                </c:pt>
                <c:pt idx="3">
                  <c:v>23.8</c:v>
                </c:pt>
                <c:pt idx="4">
                  <c:v>24.6</c:v>
                </c:pt>
                <c:pt idx="5">
                  <c:v>27</c:v>
                </c:pt>
                <c:pt idx="6">
                  <c:v>26.7</c:v>
                </c:pt>
                <c:pt idx="7">
                  <c:v>27.5</c:v>
                </c:pt>
                <c:pt idx="8">
                  <c:v>26.3</c:v>
                </c:pt>
                <c:pt idx="9">
                  <c:v>26</c:v>
                </c:pt>
                <c:pt idx="10">
                  <c:v>25.9</c:v>
                </c:pt>
                <c:pt idx="11">
                  <c:v>24.3</c:v>
                </c:pt>
                <c:pt idx="12">
                  <c:v>24.1</c:v>
                </c:pt>
                <c:pt idx="13">
                  <c:v>24.7</c:v>
                </c:pt>
                <c:pt idx="14">
                  <c:v>23.7</c:v>
                </c:pt>
                <c:pt idx="15">
                  <c:v>23.1</c:v>
                </c:pt>
                <c:pt idx="16">
                  <c:v>22.5</c:v>
                </c:pt>
                <c:pt idx="17">
                  <c:v>22.5</c:v>
                </c:pt>
                <c:pt idx="18">
                  <c:v>22.9</c:v>
                </c:pt>
                <c:pt idx="19">
                  <c:v>22.7</c:v>
                </c:pt>
                <c:pt idx="20">
                  <c:v>23.7</c:v>
                </c:pt>
                <c:pt idx="21">
                  <c:v>24.1</c:v>
                </c:pt>
                <c:pt idx="22">
                  <c:v>24.3</c:v>
                </c:pt>
                <c:pt idx="23">
                  <c:v>25.2</c:v>
                </c:pt>
                <c:pt idx="24">
                  <c:v>26.3</c:v>
                </c:pt>
                <c:pt idx="25">
                  <c:v>26.7</c:v>
                </c:pt>
                <c:pt idx="26">
                  <c:v>26.3</c:v>
                </c:pt>
                <c:pt idx="27">
                  <c:v>26.7</c:v>
                </c:pt>
                <c:pt idx="28">
                  <c:v>26.5</c:v>
                </c:pt>
                <c:pt idx="29">
                  <c:v>27.2</c:v>
                </c:pt>
                <c:pt idx="31">
                  <c:v>27.3</c:v>
                </c:pt>
                <c:pt idx="32">
                  <c:v>29.9</c:v>
                </c:pt>
                <c:pt idx="33">
                  <c:v>29.8</c:v>
                </c:pt>
                <c:pt idx="34">
                  <c:v>28.5</c:v>
                </c:pt>
                <c:pt idx="35">
                  <c:v>26.9</c:v>
                </c:pt>
                <c:pt idx="36">
                  <c:v>27.3</c:v>
                </c:pt>
                <c:pt idx="37">
                  <c:v>25</c:v>
                </c:pt>
                <c:pt idx="38">
                  <c:v>25.1</c:v>
                </c:pt>
                <c:pt idx="39">
                  <c:v>26.1</c:v>
                </c:pt>
                <c:pt idx="40">
                  <c:v>25.9</c:v>
                </c:pt>
                <c:pt idx="41">
                  <c:v>25.4</c:v>
                </c:pt>
              </c:numCache>
            </c:numRef>
          </c:val>
          <c:smooth val="0"/>
          <c:extLst>
            <c:ext xmlns:c16="http://schemas.microsoft.com/office/drawing/2014/chart" uri="{C3380CC4-5D6E-409C-BE32-E72D297353CC}">
              <c16:uniqueId val="{00000009-494C-4DE9-9B0D-2400620C50C9}"/>
            </c:ext>
          </c:extLst>
        </c:ser>
        <c:ser>
          <c:idx val="4"/>
          <c:order val="4"/>
          <c:tx>
            <c:strRef>
              <c:f>'2. Antal per 1 000'!$E$4</c:f>
              <c:strCache>
                <c:ptCount val="1"/>
                <c:pt idx="0">
                  <c:v>30-34 år</c:v>
                </c:pt>
              </c:strCache>
            </c:strRef>
          </c:tx>
          <c:spPr>
            <a:ln w="21590" cap="rnd">
              <a:solidFill>
                <a:srgbClr val="00385C"/>
              </a:solidFill>
              <a:prstDash val="sysDot"/>
              <a:round/>
            </a:ln>
            <a:effectLst/>
          </c:spPr>
          <c:marker>
            <c:symbol val="none"/>
          </c:marker>
          <c:cat>
            <c:strRef>
              <c:f>'2. Antal per 1 000'!$A$5:$A$46</c:f>
              <c:strCach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strCache>
            </c:strRef>
          </c:cat>
          <c:val>
            <c:numRef>
              <c:f>'2. Antal per 1 000'!$E$5:$E$46</c:f>
              <c:numCache>
                <c:formatCode>General</c:formatCode>
                <c:ptCount val="42"/>
                <c:pt idx="0">
                  <c:v>18.2</c:v>
                </c:pt>
                <c:pt idx="1">
                  <c:v>17.899999999999999</c:v>
                </c:pt>
                <c:pt idx="2">
                  <c:v>17.2</c:v>
                </c:pt>
                <c:pt idx="3">
                  <c:v>18.2</c:v>
                </c:pt>
                <c:pt idx="4">
                  <c:v>19</c:v>
                </c:pt>
                <c:pt idx="5">
                  <c:v>20.6</c:v>
                </c:pt>
                <c:pt idx="6">
                  <c:v>20.5</c:v>
                </c:pt>
                <c:pt idx="7">
                  <c:v>20.399999999999999</c:v>
                </c:pt>
                <c:pt idx="8">
                  <c:v>20.9</c:v>
                </c:pt>
                <c:pt idx="9">
                  <c:v>21.3</c:v>
                </c:pt>
                <c:pt idx="10">
                  <c:v>21.9</c:v>
                </c:pt>
                <c:pt idx="11">
                  <c:v>20.399999999999999</c:v>
                </c:pt>
                <c:pt idx="12">
                  <c:v>20.399999999999999</c:v>
                </c:pt>
                <c:pt idx="13">
                  <c:v>20.9</c:v>
                </c:pt>
                <c:pt idx="14">
                  <c:v>20.7</c:v>
                </c:pt>
                <c:pt idx="15">
                  <c:v>20.2</c:v>
                </c:pt>
                <c:pt idx="16">
                  <c:v>20.2</c:v>
                </c:pt>
                <c:pt idx="17">
                  <c:v>19.100000000000001</c:v>
                </c:pt>
                <c:pt idx="18">
                  <c:v>19.5</c:v>
                </c:pt>
                <c:pt idx="19">
                  <c:v>19.5</c:v>
                </c:pt>
                <c:pt idx="20">
                  <c:v>20.5</c:v>
                </c:pt>
                <c:pt idx="21">
                  <c:v>20.100000000000001</c:v>
                </c:pt>
                <c:pt idx="22">
                  <c:v>19.8</c:v>
                </c:pt>
                <c:pt idx="23">
                  <c:v>19.7</c:v>
                </c:pt>
                <c:pt idx="24">
                  <c:v>20.5</c:v>
                </c:pt>
                <c:pt idx="25">
                  <c:v>20.399999999999999</c:v>
                </c:pt>
                <c:pt idx="26">
                  <c:v>21.1</c:v>
                </c:pt>
                <c:pt idx="27">
                  <c:v>21.5</c:v>
                </c:pt>
                <c:pt idx="28">
                  <c:v>21.6</c:v>
                </c:pt>
                <c:pt idx="29">
                  <c:v>21.7</c:v>
                </c:pt>
                <c:pt idx="31">
                  <c:v>22.3</c:v>
                </c:pt>
                <c:pt idx="32">
                  <c:v>23.7</c:v>
                </c:pt>
                <c:pt idx="33">
                  <c:v>24.5</c:v>
                </c:pt>
                <c:pt idx="34">
                  <c:v>23.5</c:v>
                </c:pt>
                <c:pt idx="35">
                  <c:v>23.9</c:v>
                </c:pt>
                <c:pt idx="36">
                  <c:v>24.6</c:v>
                </c:pt>
                <c:pt idx="37">
                  <c:v>23.4</c:v>
                </c:pt>
                <c:pt idx="38">
                  <c:v>23.2</c:v>
                </c:pt>
                <c:pt idx="39">
                  <c:v>24.9</c:v>
                </c:pt>
                <c:pt idx="40">
                  <c:v>24.8</c:v>
                </c:pt>
                <c:pt idx="41">
                  <c:v>25.2</c:v>
                </c:pt>
              </c:numCache>
            </c:numRef>
          </c:val>
          <c:smooth val="0"/>
          <c:extLst>
            <c:ext xmlns:c16="http://schemas.microsoft.com/office/drawing/2014/chart" uri="{C3380CC4-5D6E-409C-BE32-E72D297353CC}">
              <c16:uniqueId val="{0000000A-494C-4DE9-9B0D-2400620C50C9}"/>
            </c:ext>
          </c:extLst>
        </c:ser>
        <c:ser>
          <c:idx val="5"/>
          <c:order val="5"/>
          <c:tx>
            <c:strRef>
              <c:f>'2. Antal per 1 000'!$F$4</c:f>
              <c:strCache>
                <c:ptCount val="1"/>
                <c:pt idx="0">
                  <c:v>35-39 år</c:v>
                </c:pt>
              </c:strCache>
            </c:strRef>
          </c:tx>
          <c:spPr>
            <a:ln w="21590" cap="rnd">
              <a:solidFill>
                <a:srgbClr val="9A4392"/>
              </a:solidFill>
              <a:prstDash val="lgDashDotDot"/>
              <a:round/>
            </a:ln>
            <a:effectLst/>
          </c:spPr>
          <c:marker>
            <c:symbol val="none"/>
          </c:marker>
          <c:cat>
            <c:strRef>
              <c:f>'2. Antal per 1 000'!$A$5:$A$46</c:f>
              <c:strCach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strCache>
            </c:strRef>
          </c:cat>
          <c:val>
            <c:numRef>
              <c:f>'2. Antal per 1 000'!$F$5:$F$46</c:f>
              <c:numCache>
                <c:formatCode>General</c:formatCode>
                <c:ptCount val="42"/>
                <c:pt idx="0">
                  <c:v>15.3</c:v>
                </c:pt>
                <c:pt idx="1">
                  <c:v>15</c:v>
                </c:pt>
                <c:pt idx="2">
                  <c:v>14.7</c:v>
                </c:pt>
                <c:pt idx="3">
                  <c:v>14.8</c:v>
                </c:pt>
                <c:pt idx="4">
                  <c:v>15.6</c:v>
                </c:pt>
                <c:pt idx="5">
                  <c:v>15.7</c:v>
                </c:pt>
                <c:pt idx="6">
                  <c:v>15.4</c:v>
                </c:pt>
                <c:pt idx="7">
                  <c:v>15.5</c:v>
                </c:pt>
                <c:pt idx="8">
                  <c:v>14.4</c:v>
                </c:pt>
                <c:pt idx="9">
                  <c:v>14.9</c:v>
                </c:pt>
                <c:pt idx="10">
                  <c:v>14.6</c:v>
                </c:pt>
                <c:pt idx="11">
                  <c:v>14.4</c:v>
                </c:pt>
                <c:pt idx="12">
                  <c:v>14.5</c:v>
                </c:pt>
                <c:pt idx="13">
                  <c:v>14.8</c:v>
                </c:pt>
                <c:pt idx="14">
                  <c:v>15.2</c:v>
                </c:pt>
                <c:pt idx="15">
                  <c:v>15.4</c:v>
                </c:pt>
                <c:pt idx="16">
                  <c:v>15.1</c:v>
                </c:pt>
                <c:pt idx="17">
                  <c:v>15</c:v>
                </c:pt>
                <c:pt idx="18">
                  <c:v>14.8</c:v>
                </c:pt>
                <c:pt idx="19">
                  <c:v>15.5</c:v>
                </c:pt>
                <c:pt idx="20">
                  <c:v>15.7</c:v>
                </c:pt>
                <c:pt idx="21">
                  <c:v>15.9</c:v>
                </c:pt>
                <c:pt idx="22">
                  <c:v>16</c:v>
                </c:pt>
                <c:pt idx="23">
                  <c:v>15.7</c:v>
                </c:pt>
                <c:pt idx="24">
                  <c:v>16</c:v>
                </c:pt>
                <c:pt idx="25">
                  <c:v>16.5</c:v>
                </c:pt>
                <c:pt idx="26">
                  <c:v>16.100000000000001</c:v>
                </c:pt>
                <c:pt idx="27">
                  <c:v>16.3</c:v>
                </c:pt>
                <c:pt idx="28">
                  <c:v>16.600000000000001</c:v>
                </c:pt>
                <c:pt idx="29">
                  <c:v>15.8</c:v>
                </c:pt>
                <c:pt idx="31">
                  <c:v>16.7</c:v>
                </c:pt>
                <c:pt idx="32">
                  <c:v>17</c:v>
                </c:pt>
                <c:pt idx="33">
                  <c:v>17.899999999999999</c:v>
                </c:pt>
                <c:pt idx="34">
                  <c:v>17.2</c:v>
                </c:pt>
                <c:pt idx="35">
                  <c:v>17.3</c:v>
                </c:pt>
                <c:pt idx="36">
                  <c:v>18.2</c:v>
                </c:pt>
                <c:pt idx="37">
                  <c:v>17.600000000000001</c:v>
                </c:pt>
                <c:pt idx="38">
                  <c:v>17.3</c:v>
                </c:pt>
                <c:pt idx="39">
                  <c:v>18.100000000000001</c:v>
                </c:pt>
                <c:pt idx="40">
                  <c:v>18.8</c:v>
                </c:pt>
                <c:pt idx="41">
                  <c:v>18.600000000000001</c:v>
                </c:pt>
              </c:numCache>
            </c:numRef>
          </c:val>
          <c:smooth val="0"/>
          <c:extLst>
            <c:ext xmlns:c16="http://schemas.microsoft.com/office/drawing/2014/chart" uri="{C3380CC4-5D6E-409C-BE32-E72D297353CC}">
              <c16:uniqueId val="{0000000B-494C-4DE9-9B0D-2400620C50C9}"/>
            </c:ext>
          </c:extLst>
        </c:ser>
        <c:ser>
          <c:idx val="6"/>
          <c:order val="6"/>
          <c:tx>
            <c:strRef>
              <c:f>'2. Antal per 1 000'!$G$4</c:f>
              <c:strCache>
                <c:ptCount val="1"/>
                <c:pt idx="0">
                  <c:v>40+ år</c:v>
                </c:pt>
              </c:strCache>
            </c:strRef>
          </c:tx>
          <c:spPr>
            <a:ln w="21590" cap="rnd">
              <a:solidFill>
                <a:srgbClr val="002B45"/>
              </a:solidFill>
              <a:prstDash val="dashDot"/>
              <a:round/>
            </a:ln>
            <a:effectLst/>
          </c:spPr>
          <c:marker>
            <c:symbol val="none"/>
          </c:marker>
          <c:cat>
            <c:strRef>
              <c:f>'2. Antal per 1 000'!$A$5:$A$46</c:f>
              <c:strCach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strCache>
            </c:strRef>
          </c:cat>
          <c:val>
            <c:numRef>
              <c:f>'2. Antal per 1 000'!$G$5:$G$46</c:f>
              <c:numCache>
                <c:formatCode>General</c:formatCode>
                <c:ptCount val="42"/>
                <c:pt idx="0">
                  <c:v>9.4</c:v>
                </c:pt>
                <c:pt idx="1">
                  <c:v>9.1</c:v>
                </c:pt>
                <c:pt idx="2">
                  <c:v>8.8000000000000007</c:v>
                </c:pt>
                <c:pt idx="3">
                  <c:v>8.4</c:v>
                </c:pt>
                <c:pt idx="4">
                  <c:v>8.1999999999999993</c:v>
                </c:pt>
                <c:pt idx="5">
                  <c:v>8.4</c:v>
                </c:pt>
                <c:pt idx="6">
                  <c:v>8.4</c:v>
                </c:pt>
                <c:pt idx="7">
                  <c:v>8.1</c:v>
                </c:pt>
                <c:pt idx="8">
                  <c:v>7.6</c:v>
                </c:pt>
                <c:pt idx="9">
                  <c:v>7.7</c:v>
                </c:pt>
                <c:pt idx="10">
                  <c:v>7.3</c:v>
                </c:pt>
                <c:pt idx="11">
                  <c:v>7</c:v>
                </c:pt>
                <c:pt idx="12">
                  <c:v>6.8</c:v>
                </c:pt>
                <c:pt idx="13">
                  <c:v>6.5</c:v>
                </c:pt>
                <c:pt idx="14">
                  <c:v>6.5</c:v>
                </c:pt>
                <c:pt idx="15">
                  <c:v>6.7</c:v>
                </c:pt>
                <c:pt idx="16">
                  <c:v>6.4</c:v>
                </c:pt>
                <c:pt idx="17">
                  <c:v>6.5</c:v>
                </c:pt>
                <c:pt idx="18">
                  <c:v>6.4</c:v>
                </c:pt>
                <c:pt idx="19">
                  <c:v>6.8</c:v>
                </c:pt>
                <c:pt idx="20">
                  <c:v>7.4</c:v>
                </c:pt>
                <c:pt idx="21">
                  <c:v>7.6</c:v>
                </c:pt>
                <c:pt idx="22">
                  <c:v>7.9</c:v>
                </c:pt>
                <c:pt idx="23">
                  <c:v>7.5</c:v>
                </c:pt>
                <c:pt idx="24">
                  <c:v>7.4</c:v>
                </c:pt>
                <c:pt idx="25">
                  <c:v>7.7</c:v>
                </c:pt>
                <c:pt idx="26">
                  <c:v>7.5</c:v>
                </c:pt>
                <c:pt idx="27">
                  <c:v>7.9</c:v>
                </c:pt>
                <c:pt idx="28">
                  <c:v>8.3000000000000007</c:v>
                </c:pt>
                <c:pt idx="29">
                  <c:v>8</c:v>
                </c:pt>
                <c:pt idx="31">
                  <c:v>7.9</c:v>
                </c:pt>
                <c:pt idx="32">
                  <c:v>8.1999999999999993</c:v>
                </c:pt>
                <c:pt idx="33">
                  <c:v>8.3000000000000007</c:v>
                </c:pt>
                <c:pt idx="34">
                  <c:v>7.8</c:v>
                </c:pt>
                <c:pt idx="35">
                  <c:v>8.1</c:v>
                </c:pt>
                <c:pt idx="36">
                  <c:v>8.6999999999999993</c:v>
                </c:pt>
                <c:pt idx="37">
                  <c:v>8</c:v>
                </c:pt>
                <c:pt idx="38">
                  <c:v>8.6</c:v>
                </c:pt>
                <c:pt idx="39">
                  <c:v>8.6999999999999993</c:v>
                </c:pt>
                <c:pt idx="40">
                  <c:v>8.9</c:v>
                </c:pt>
                <c:pt idx="41">
                  <c:v>8.9</c:v>
                </c:pt>
              </c:numCache>
            </c:numRef>
          </c:val>
          <c:smooth val="0"/>
          <c:extLst>
            <c:ext xmlns:c16="http://schemas.microsoft.com/office/drawing/2014/chart" uri="{C3380CC4-5D6E-409C-BE32-E72D297353CC}">
              <c16:uniqueId val="{0000000C-494C-4DE9-9B0D-2400620C50C9}"/>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'2. Antal per 1 000'!$A$4</c15:sqref>
                        </c15:formulaRef>
                      </c:ext>
                    </c:extLst>
                    <c:strCache>
                      <c:ptCount val="1"/>
                      <c:pt idx="0">
                        <c:v>År</c:v>
                      </c:pt>
                    </c:strCache>
                  </c:strRef>
                </c:tx>
                <c:spPr>
                  <a:ln w="21590" cap="rnd">
                    <a:solidFill>
                      <a:srgbClr val="017CC1"/>
                    </a:solidFill>
                    <a:prstDash val="solid"/>
                    <a:round/>
                  </a:ln>
                  <a:effectLst/>
                </c:spPr>
                <c:marker>
                  <c:symbol val="none"/>
                </c:marker>
                <c:cat>
                  <c:strRef>
                    <c:extLst>
                      <c:ext uri="{02D57815-91ED-43cb-92C2-25804820EDAC}">
                        <c15:formulaRef>
                          <c15:sqref>'2. Antal per 1 000'!$A$5:$A$46</c15:sqref>
                        </c15:formulaRef>
                      </c:ext>
                    </c:extLst>
                    <c:strCach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strCache>
                  </c:strRef>
                </c:cat>
                <c:val>
                  <c:numRef>
                    <c:extLst>
                      <c:ext uri="{02D57815-91ED-43cb-92C2-25804820EDAC}">
                        <c15:formulaRef>
                          <c15:sqref>'2. Antal per 1 000'!$A$5:$A$46</c15:sqref>
                        </c15:formulaRef>
                      </c:ext>
                    </c:extLst>
                    <c:numCache>
                      <c:formatCode>General</c:formatCod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0</c:v>
                      </c:pt>
                      <c:pt idx="31">
                        <c:v>2014</c:v>
                      </c:pt>
                      <c:pt idx="32">
                        <c:v>2015</c:v>
                      </c:pt>
                      <c:pt idx="33">
                        <c:v>2016</c:v>
                      </c:pt>
                      <c:pt idx="34">
                        <c:v>2017</c:v>
                      </c:pt>
                      <c:pt idx="35">
                        <c:v>2018</c:v>
                      </c:pt>
                      <c:pt idx="36">
                        <c:v>2019</c:v>
                      </c:pt>
                      <c:pt idx="37">
                        <c:v>0</c:v>
                      </c:pt>
                      <c:pt idx="38">
                        <c:v>2021</c:v>
                      </c:pt>
                      <c:pt idx="39">
                        <c:v>2022</c:v>
                      </c:pt>
                      <c:pt idx="40">
                        <c:v>2023</c:v>
                      </c:pt>
                      <c:pt idx="41">
                        <c:v>2024</c:v>
                      </c:pt>
                    </c:numCache>
                  </c:numRef>
                </c:val>
                <c:smooth val="0"/>
                <c:extLst>
                  <c:ext xmlns:c16="http://schemas.microsoft.com/office/drawing/2014/chart" uri="{C3380CC4-5D6E-409C-BE32-E72D297353CC}">
                    <c16:uniqueId val="{00000006-494C-4DE9-9B0D-2400620C50C9}"/>
                  </c:ext>
                </c:extLst>
              </c15:ser>
            </c15:filteredLineSeries>
          </c:ext>
        </c:extLst>
      </c:lineChart>
      <c:catAx>
        <c:axId val="993962031"/>
        <c:scaling>
          <c:orientation val="minMax"/>
        </c:scaling>
        <c:delete val="0"/>
        <c:axPos val="b"/>
        <c:title>
          <c:tx>
            <c:rich>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Per</a:t>
                </a:r>
                <a:r>
                  <a:rPr lang="sv-SE" baseline="0"/>
                  <a:t> 1 000 kvinnor</a:t>
                </a:r>
                <a:endParaRPr lang="sv-SE"/>
              </a:p>
            </c:rich>
          </c:tx>
          <c:layout>
            <c:manualLayout>
              <c:xMode val="edge"/>
              <c:yMode val="edge"/>
              <c:x val="8.6591281352988766E-3"/>
              <c:y val="8.3210214152697456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1"/>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Figur 3. Aborter efter graviditetslängd, 1983–2024</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7.7488682335760659E-2"/>
          <c:y val="0.16158986128556047"/>
          <c:w val="0.90246119235095612"/>
          <c:h val="0.61599496063065917"/>
        </c:manualLayout>
      </c:layout>
      <c:lineChart>
        <c:grouping val="standard"/>
        <c:varyColors val="0"/>
        <c:ser>
          <c:idx val="1"/>
          <c:order val="1"/>
          <c:tx>
            <c:strRef>
              <c:f>'3. Graviditetslängd'!$B$4</c:f>
              <c:strCache>
                <c:ptCount val="1"/>
                <c:pt idx="0">
                  <c:v>&lt;7+0
Antal</c:v>
                </c:pt>
              </c:strCache>
            </c:strRef>
          </c:tx>
          <c:spPr>
            <a:ln w="21590" cap="rnd">
              <a:solidFill>
                <a:srgbClr val="B27B2A"/>
              </a:solidFill>
              <a:prstDash val="dashDot"/>
              <a:round/>
            </a:ln>
            <a:effectLst/>
          </c:spPr>
          <c:marker>
            <c:symbol val="none"/>
          </c:marker>
          <c:cat>
            <c:strRef>
              <c:f>'3. Graviditetslängd'!$A$5:$A$46</c:f>
              <c:strCach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strCache>
            </c:strRef>
          </c:cat>
          <c:val>
            <c:numRef>
              <c:f>'3. Graviditetslängd'!$C$5:$C$46</c:f>
              <c:numCache>
                <c:formatCode>General</c:formatCode>
                <c:ptCount val="42"/>
                <c:pt idx="0">
                  <c:v>3</c:v>
                </c:pt>
                <c:pt idx="1">
                  <c:v>3</c:v>
                </c:pt>
                <c:pt idx="2">
                  <c:v>3.2</c:v>
                </c:pt>
                <c:pt idx="3">
                  <c:v>3.3</c:v>
                </c:pt>
                <c:pt idx="4">
                  <c:v>3.3</c:v>
                </c:pt>
                <c:pt idx="5">
                  <c:v>3.3</c:v>
                </c:pt>
                <c:pt idx="6">
                  <c:v>3.8</c:v>
                </c:pt>
                <c:pt idx="7">
                  <c:v>3.9</c:v>
                </c:pt>
                <c:pt idx="8">
                  <c:v>4.5</c:v>
                </c:pt>
                <c:pt idx="9">
                  <c:v>5.5</c:v>
                </c:pt>
                <c:pt idx="10">
                  <c:v>8.1</c:v>
                </c:pt>
                <c:pt idx="11">
                  <c:v>10.199999999999999</c:v>
                </c:pt>
                <c:pt idx="12">
                  <c:v>10.199999999999999</c:v>
                </c:pt>
                <c:pt idx="13">
                  <c:v>12.5</c:v>
                </c:pt>
                <c:pt idx="14">
                  <c:v>15</c:v>
                </c:pt>
                <c:pt idx="15">
                  <c:v>18.399999999999999</c:v>
                </c:pt>
                <c:pt idx="16">
                  <c:v>19.5</c:v>
                </c:pt>
                <c:pt idx="17">
                  <c:v>20.399999999999999</c:v>
                </c:pt>
                <c:pt idx="18">
                  <c:v>21.3</c:v>
                </c:pt>
                <c:pt idx="19">
                  <c:v>20.2</c:v>
                </c:pt>
                <c:pt idx="20">
                  <c:v>22.5</c:v>
                </c:pt>
                <c:pt idx="21">
                  <c:v>24.6</c:v>
                </c:pt>
                <c:pt idx="22">
                  <c:v>26.1</c:v>
                </c:pt>
                <c:pt idx="23">
                  <c:v>26.8</c:v>
                </c:pt>
                <c:pt idx="24">
                  <c:v>30</c:v>
                </c:pt>
                <c:pt idx="25">
                  <c:v>32.1</c:v>
                </c:pt>
                <c:pt idx="26">
                  <c:v>36.1</c:v>
                </c:pt>
                <c:pt idx="27">
                  <c:v>38.299999999999997</c:v>
                </c:pt>
                <c:pt idx="28">
                  <c:v>40.4</c:v>
                </c:pt>
                <c:pt idx="29">
                  <c:v>41.1</c:v>
                </c:pt>
                <c:pt idx="31">
                  <c:v>50.2</c:v>
                </c:pt>
                <c:pt idx="32">
                  <c:v>51</c:v>
                </c:pt>
                <c:pt idx="33">
                  <c:v>53.1</c:v>
                </c:pt>
                <c:pt idx="34">
                  <c:v>55.1</c:v>
                </c:pt>
                <c:pt idx="35">
                  <c:v>57.1</c:v>
                </c:pt>
                <c:pt idx="36">
                  <c:v>58.7</c:v>
                </c:pt>
                <c:pt idx="37">
                  <c:v>59.7</c:v>
                </c:pt>
                <c:pt idx="38">
                  <c:v>61.5</c:v>
                </c:pt>
                <c:pt idx="39">
                  <c:v>60.7</c:v>
                </c:pt>
                <c:pt idx="40">
                  <c:v>63.1</c:v>
                </c:pt>
                <c:pt idx="41">
                  <c:v>64.7</c:v>
                </c:pt>
              </c:numCache>
            </c:numRef>
          </c:val>
          <c:smooth val="0"/>
          <c:extLst>
            <c:ext xmlns:c16="http://schemas.microsoft.com/office/drawing/2014/chart" uri="{C3380CC4-5D6E-409C-BE32-E72D297353CC}">
              <c16:uniqueId val="{00000000-3DAD-4A5C-8064-AF8B5E6E4D60}"/>
            </c:ext>
          </c:extLst>
        </c:ser>
        <c:ser>
          <c:idx val="3"/>
          <c:order val="2"/>
          <c:tx>
            <c:strRef>
              <c:f>'3. Graviditetslängd'!$D$4</c:f>
              <c:strCache>
                <c:ptCount val="1"/>
                <c:pt idx="0">
                  <c:v>7+1 - 9+0
Antal</c:v>
                </c:pt>
              </c:strCache>
            </c:strRef>
          </c:tx>
          <c:spPr>
            <a:ln w="21590" cap="rnd">
              <a:solidFill>
                <a:srgbClr val="00385C"/>
              </a:solidFill>
              <a:prstDash val="sysDot"/>
              <a:round/>
            </a:ln>
            <a:effectLst/>
          </c:spPr>
          <c:marker>
            <c:symbol val="none"/>
          </c:marker>
          <c:cat>
            <c:strRef>
              <c:f>'3. Graviditetslängd'!$A$5:$A$46</c:f>
              <c:strCach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strCache>
            </c:strRef>
          </c:cat>
          <c:val>
            <c:numRef>
              <c:f>'3. Graviditetslängd'!$E$5:$E$46</c:f>
              <c:numCache>
                <c:formatCode>General</c:formatCode>
                <c:ptCount val="42"/>
                <c:pt idx="0">
                  <c:v>42.9</c:v>
                </c:pt>
                <c:pt idx="1">
                  <c:v>41.2</c:v>
                </c:pt>
                <c:pt idx="2">
                  <c:v>39.700000000000003</c:v>
                </c:pt>
                <c:pt idx="3">
                  <c:v>36.799999999999997</c:v>
                </c:pt>
                <c:pt idx="4">
                  <c:v>37.799999999999997</c:v>
                </c:pt>
                <c:pt idx="5">
                  <c:v>36.799999999999997</c:v>
                </c:pt>
                <c:pt idx="6">
                  <c:v>37.799999999999997</c:v>
                </c:pt>
                <c:pt idx="7">
                  <c:v>37.200000000000003</c:v>
                </c:pt>
                <c:pt idx="8">
                  <c:v>40</c:v>
                </c:pt>
                <c:pt idx="9">
                  <c:v>41.9</c:v>
                </c:pt>
                <c:pt idx="10">
                  <c:v>43.5</c:v>
                </c:pt>
                <c:pt idx="11">
                  <c:v>44.5</c:v>
                </c:pt>
                <c:pt idx="12">
                  <c:v>43.9</c:v>
                </c:pt>
                <c:pt idx="13">
                  <c:v>42.8</c:v>
                </c:pt>
                <c:pt idx="14">
                  <c:v>44.5</c:v>
                </c:pt>
                <c:pt idx="15">
                  <c:v>44.8</c:v>
                </c:pt>
                <c:pt idx="16">
                  <c:v>45.9</c:v>
                </c:pt>
                <c:pt idx="17">
                  <c:v>46</c:v>
                </c:pt>
                <c:pt idx="18">
                  <c:v>45.7</c:v>
                </c:pt>
                <c:pt idx="19">
                  <c:v>46.7</c:v>
                </c:pt>
                <c:pt idx="20">
                  <c:v>46.5</c:v>
                </c:pt>
                <c:pt idx="21">
                  <c:v>46.6</c:v>
                </c:pt>
                <c:pt idx="22">
                  <c:v>46.4</c:v>
                </c:pt>
                <c:pt idx="23">
                  <c:v>46.1</c:v>
                </c:pt>
                <c:pt idx="24">
                  <c:v>44.5</c:v>
                </c:pt>
                <c:pt idx="25">
                  <c:v>43.8</c:v>
                </c:pt>
                <c:pt idx="26">
                  <c:v>41.9</c:v>
                </c:pt>
                <c:pt idx="27">
                  <c:v>40.299999999999997</c:v>
                </c:pt>
                <c:pt idx="28">
                  <c:v>38.6</c:v>
                </c:pt>
                <c:pt idx="29">
                  <c:v>38.200000000000003</c:v>
                </c:pt>
                <c:pt idx="31">
                  <c:v>31.9</c:v>
                </c:pt>
                <c:pt idx="32">
                  <c:v>31.7</c:v>
                </c:pt>
                <c:pt idx="33">
                  <c:v>30.3</c:v>
                </c:pt>
                <c:pt idx="34">
                  <c:v>28.9</c:v>
                </c:pt>
                <c:pt idx="35">
                  <c:v>27.5</c:v>
                </c:pt>
                <c:pt idx="36">
                  <c:v>25.9</c:v>
                </c:pt>
                <c:pt idx="37">
                  <c:v>25.7</c:v>
                </c:pt>
                <c:pt idx="38">
                  <c:v>24.7</c:v>
                </c:pt>
                <c:pt idx="39">
                  <c:v>25.2</c:v>
                </c:pt>
                <c:pt idx="40">
                  <c:v>23.5</c:v>
                </c:pt>
                <c:pt idx="41">
                  <c:v>22.3</c:v>
                </c:pt>
              </c:numCache>
            </c:numRef>
          </c:val>
          <c:smooth val="0"/>
          <c:extLst>
            <c:ext xmlns:c16="http://schemas.microsoft.com/office/drawing/2014/chart" uri="{C3380CC4-5D6E-409C-BE32-E72D297353CC}">
              <c16:uniqueId val="{00000002-3DAD-4A5C-8064-AF8B5E6E4D60}"/>
            </c:ext>
          </c:extLst>
        </c:ser>
        <c:ser>
          <c:idx val="5"/>
          <c:order val="3"/>
          <c:tx>
            <c:strRef>
              <c:f>'3. Graviditetslängd'!$F$4</c:f>
              <c:strCache>
                <c:ptCount val="1"/>
                <c:pt idx="0">
                  <c:v>9+1 - 12+0
Antal</c:v>
                </c:pt>
              </c:strCache>
            </c:strRef>
          </c:tx>
          <c:spPr>
            <a:ln w="21590" cap="rnd">
              <a:solidFill>
                <a:srgbClr val="002B45"/>
              </a:solidFill>
              <a:prstDash val="dashDot"/>
              <a:round/>
            </a:ln>
            <a:effectLst/>
          </c:spPr>
          <c:marker>
            <c:symbol val="none"/>
          </c:marker>
          <c:cat>
            <c:strRef>
              <c:f>'3. Graviditetslängd'!$A$5:$A$46</c:f>
              <c:strCach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strCache>
            </c:strRef>
          </c:cat>
          <c:val>
            <c:numRef>
              <c:f>'3. Graviditetslängd'!$G$5:$G$46</c:f>
              <c:numCache>
                <c:formatCode>General</c:formatCode>
                <c:ptCount val="42"/>
                <c:pt idx="0">
                  <c:v>45.9</c:v>
                </c:pt>
                <c:pt idx="1">
                  <c:v>47.2</c:v>
                </c:pt>
                <c:pt idx="2">
                  <c:v>48.5</c:v>
                </c:pt>
                <c:pt idx="3">
                  <c:v>50.7</c:v>
                </c:pt>
                <c:pt idx="4">
                  <c:v>50.3</c:v>
                </c:pt>
                <c:pt idx="5">
                  <c:v>51.4</c:v>
                </c:pt>
                <c:pt idx="6">
                  <c:v>50.1</c:v>
                </c:pt>
                <c:pt idx="7">
                  <c:v>50.6</c:v>
                </c:pt>
                <c:pt idx="8">
                  <c:v>47.9</c:v>
                </c:pt>
                <c:pt idx="9">
                  <c:v>45.3</c:v>
                </c:pt>
                <c:pt idx="10">
                  <c:v>41.8</c:v>
                </c:pt>
                <c:pt idx="11">
                  <c:v>38.799999999999997</c:v>
                </c:pt>
                <c:pt idx="12">
                  <c:v>38.9</c:v>
                </c:pt>
                <c:pt idx="13">
                  <c:v>37.700000000000003</c:v>
                </c:pt>
                <c:pt idx="14">
                  <c:v>34</c:v>
                </c:pt>
                <c:pt idx="15">
                  <c:v>30.4</c:v>
                </c:pt>
                <c:pt idx="16">
                  <c:v>28.3</c:v>
                </c:pt>
                <c:pt idx="17">
                  <c:v>26.9</c:v>
                </c:pt>
                <c:pt idx="18">
                  <c:v>26.5</c:v>
                </c:pt>
                <c:pt idx="19">
                  <c:v>26.4</c:v>
                </c:pt>
                <c:pt idx="20">
                  <c:v>24.4</c:v>
                </c:pt>
                <c:pt idx="21">
                  <c:v>22.3</c:v>
                </c:pt>
                <c:pt idx="22">
                  <c:v>21</c:v>
                </c:pt>
                <c:pt idx="23">
                  <c:v>20.7</c:v>
                </c:pt>
                <c:pt idx="24">
                  <c:v>18.899999999999999</c:v>
                </c:pt>
                <c:pt idx="25">
                  <c:v>17.399999999999999</c:v>
                </c:pt>
                <c:pt idx="26">
                  <c:v>15.6</c:v>
                </c:pt>
                <c:pt idx="27">
                  <c:v>15</c:v>
                </c:pt>
                <c:pt idx="28">
                  <c:v>14.4</c:v>
                </c:pt>
                <c:pt idx="29">
                  <c:v>13.9</c:v>
                </c:pt>
                <c:pt idx="31">
                  <c:v>11.1</c:v>
                </c:pt>
                <c:pt idx="32">
                  <c:v>10.7</c:v>
                </c:pt>
                <c:pt idx="33">
                  <c:v>10.3</c:v>
                </c:pt>
                <c:pt idx="34">
                  <c:v>9.6</c:v>
                </c:pt>
                <c:pt idx="35">
                  <c:v>9.1999999999999993</c:v>
                </c:pt>
                <c:pt idx="36">
                  <c:v>8.6</c:v>
                </c:pt>
                <c:pt idx="37">
                  <c:v>8.1</c:v>
                </c:pt>
                <c:pt idx="38">
                  <c:v>7.4</c:v>
                </c:pt>
                <c:pt idx="39">
                  <c:v>7.9</c:v>
                </c:pt>
                <c:pt idx="40">
                  <c:v>7.3</c:v>
                </c:pt>
                <c:pt idx="41">
                  <c:v>6.7</c:v>
                </c:pt>
              </c:numCache>
            </c:numRef>
          </c:val>
          <c:smooth val="0"/>
          <c:extLst>
            <c:ext xmlns:c16="http://schemas.microsoft.com/office/drawing/2014/chart" uri="{C3380CC4-5D6E-409C-BE32-E72D297353CC}">
              <c16:uniqueId val="{00000004-3DAD-4A5C-8064-AF8B5E6E4D60}"/>
            </c:ext>
          </c:extLst>
        </c:ser>
        <c:ser>
          <c:idx val="4"/>
          <c:order val="4"/>
          <c:tx>
            <c:strRef>
              <c:f>'3. Graviditetslängd'!$H$4</c:f>
              <c:strCache>
                <c:ptCount val="1"/>
                <c:pt idx="0">
                  <c:v>12+1 - 18+0
Antal</c:v>
                </c:pt>
              </c:strCache>
            </c:strRef>
          </c:tx>
          <c:spPr>
            <a:ln w="28575" cap="rnd">
              <a:solidFill>
                <a:schemeClr val="accent5"/>
              </a:solidFill>
              <a:round/>
            </a:ln>
            <a:effectLst/>
          </c:spPr>
          <c:marker>
            <c:symbol val="none"/>
          </c:marker>
          <c:cat>
            <c:strRef>
              <c:f>'3. Graviditetslängd'!$A$5:$A$46</c:f>
              <c:strCach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strCache>
            </c:strRef>
          </c:cat>
          <c:val>
            <c:numRef>
              <c:f>'3. Graviditetslängd'!$I$5:$I$46</c:f>
              <c:numCache>
                <c:formatCode>General</c:formatCode>
                <c:ptCount val="42"/>
                <c:pt idx="0">
                  <c:v>7.4</c:v>
                </c:pt>
                <c:pt idx="1">
                  <c:v>7.8</c:v>
                </c:pt>
                <c:pt idx="2">
                  <c:v>7.9</c:v>
                </c:pt>
                <c:pt idx="3">
                  <c:v>8.5</c:v>
                </c:pt>
                <c:pt idx="4">
                  <c:v>7.9</c:v>
                </c:pt>
                <c:pt idx="5">
                  <c:v>7.8</c:v>
                </c:pt>
                <c:pt idx="6">
                  <c:v>7.7</c:v>
                </c:pt>
                <c:pt idx="7">
                  <c:v>7.6</c:v>
                </c:pt>
                <c:pt idx="8">
                  <c:v>7.1</c:v>
                </c:pt>
                <c:pt idx="9">
                  <c:v>6.7</c:v>
                </c:pt>
                <c:pt idx="10">
                  <c:v>6.1</c:v>
                </c:pt>
                <c:pt idx="11">
                  <c:v>6.1</c:v>
                </c:pt>
                <c:pt idx="12">
                  <c:v>6.4</c:v>
                </c:pt>
                <c:pt idx="13">
                  <c:v>6.5</c:v>
                </c:pt>
                <c:pt idx="14">
                  <c:v>6</c:v>
                </c:pt>
                <c:pt idx="15">
                  <c:v>5.8</c:v>
                </c:pt>
                <c:pt idx="16">
                  <c:v>5.7</c:v>
                </c:pt>
                <c:pt idx="17">
                  <c:v>6.1</c:v>
                </c:pt>
                <c:pt idx="18">
                  <c:v>5.9</c:v>
                </c:pt>
                <c:pt idx="19">
                  <c:v>6</c:v>
                </c:pt>
                <c:pt idx="20">
                  <c:v>5.8</c:v>
                </c:pt>
                <c:pt idx="21">
                  <c:v>5.7</c:v>
                </c:pt>
                <c:pt idx="22">
                  <c:v>5.7</c:v>
                </c:pt>
                <c:pt idx="23">
                  <c:v>5.6</c:v>
                </c:pt>
                <c:pt idx="24">
                  <c:v>5.6</c:v>
                </c:pt>
                <c:pt idx="25">
                  <c:v>5.8</c:v>
                </c:pt>
                <c:pt idx="26">
                  <c:v>5.4</c:v>
                </c:pt>
                <c:pt idx="27">
                  <c:v>5.3</c:v>
                </c:pt>
                <c:pt idx="28">
                  <c:v>5.5</c:v>
                </c:pt>
                <c:pt idx="29">
                  <c:v>5.8</c:v>
                </c:pt>
                <c:pt idx="31">
                  <c:v>5.5</c:v>
                </c:pt>
                <c:pt idx="32">
                  <c:v>5.5</c:v>
                </c:pt>
                <c:pt idx="33">
                  <c:v>5.4</c:v>
                </c:pt>
                <c:pt idx="34">
                  <c:v>5.3</c:v>
                </c:pt>
                <c:pt idx="35">
                  <c:v>5.0999999999999996</c:v>
                </c:pt>
                <c:pt idx="36">
                  <c:v>5.7</c:v>
                </c:pt>
                <c:pt idx="37">
                  <c:v>5.4</c:v>
                </c:pt>
                <c:pt idx="38">
                  <c:v>5.3</c:v>
                </c:pt>
                <c:pt idx="39">
                  <c:v>5.0999999999999996</c:v>
                </c:pt>
                <c:pt idx="40">
                  <c:v>5.0999999999999996</c:v>
                </c:pt>
                <c:pt idx="41">
                  <c:v>5.0999999999999996</c:v>
                </c:pt>
              </c:numCache>
            </c:numRef>
          </c:val>
          <c:smooth val="0"/>
          <c:extLst>
            <c:ext xmlns:c16="http://schemas.microsoft.com/office/drawing/2014/chart" uri="{C3380CC4-5D6E-409C-BE32-E72D297353CC}">
              <c16:uniqueId val="{00000003-3DAD-4A5C-8064-AF8B5E6E4D60}"/>
            </c:ext>
          </c:extLst>
        </c:ser>
        <c:ser>
          <c:idx val="6"/>
          <c:order val="5"/>
          <c:tx>
            <c:strRef>
              <c:f>'3. Graviditetslängd'!$J$4</c:f>
              <c:strCache>
                <c:ptCount val="1"/>
                <c:pt idx="0">
                  <c:v>&gt;= 18+1
Antal</c:v>
                </c:pt>
              </c:strCache>
            </c:strRef>
          </c:tx>
          <c:spPr>
            <a:ln w="28575" cap="rnd">
              <a:solidFill>
                <a:schemeClr val="accent1">
                  <a:lumMod val="60000"/>
                </a:schemeClr>
              </a:solidFill>
              <a:round/>
            </a:ln>
            <a:effectLst/>
          </c:spPr>
          <c:marker>
            <c:symbol val="none"/>
          </c:marker>
          <c:cat>
            <c:strRef>
              <c:f>'3. Graviditetslängd'!$A$5:$A$46</c:f>
              <c:strCach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strCache>
            </c:strRef>
          </c:cat>
          <c:val>
            <c:numRef>
              <c:f>'3. Graviditetslängd'!$K$5:$K$46</c:f>
              <c:numCache>
                <c:formatCode>General</c:formatCode>
                <c:ptCount val="42"/>
                <c:pt idx="0">
                  <c:v>0.9</c:v>
                </c:pt>
                <c:pt idx="1">
                  <c:v>0.9</c:v>
                </c:pt>
                <c:pt idx="2">
                  <c:v>0.8</c:v>
                </c:pt>
                <c:pt idx="3">
                  <c:v>0.8</c:v>
                </c:pt>
                <c:pt idx="4">
                  <c:v>0.6</c:v>
                </c:pt>
                <c:pt idx="5">
                  <c:v>0.7</c:v>
                </c:pt>
                <c:pt idx="6">
                  <c:v>0.6</c:v>
                </c:pt>
                <c:pt idx="7">
                  <c:v>0.6</c:v>
                </c:pt>
                <c:pt idx="8">
                  <c:v>0.5</c:v>
                </c:pt>
                <c:pt idx="9">
                  <c:v>0.6</c:v>
                </c:pt>
                <c:pt idx="10">
                  <c:v>0.5</c:v>
                </c:pt>
                <c:pt idx="11">
                  <c:v>0.5</c:v>
                </c:pt>
                <c:pt idx="12">
                  <c:v>0.5</c:v>
                </c:pt>
                <c:pt idx="13">
                  <c:v>0.5</c:v>
                </c:pt>
                <c:pt idx="14">
                  <c:v>0.5</c:v>
                </c:pt>
                <c:pt idx="15">
                  <c:v>0.6</c:v>
                </c:pt>
                <c:pt idx="16">
                  <c:v>0.6</c:v>
                </c:pt>
                <c:pt idx="17">
                  <c:v>0.6</c:v>
                </c:pt>
                <c:pt idx="18">
                  <c:v>0.7</c:v>
                </c:pt>
                <c:pt idx="19">
                  <c:v>0.7</c:v>
                </c:pt>
                <c:pt idx="20">
                  <c:v>0.8</c:v>
                </c:pt>
                <c:pt idx="21">
                  <c:v>0.8</c:v>
                </c:pt>
                <c:pt idx="22">
                  <c:v>0.8</c:v>
                </c:pt>
                <c:pt idx="23">
                  <c:v>0.9</c:v>
                </c:pt>
                <c:pt idx="24">
                  <c:v>1</c:v>
                </c:pt>
                <c:pt idx="25">
                  <c:v>0.9</c:v>
                </c:pt>
                <c:pt idx="26">
                  <c:v>0.9</c:v>
                </c:pt>
                <c:pt idx="27">
                  <c:v>1.1000000000000001</c:v>
                </c:pt>
                <c:pt idx="28">
                  <c:v>1.1000000000000001</c:v>
                </c:pt>
                <c:pt idx="29">
                  <c:v>1.1000000000000001</c:v>
                </c:pt>
                <c:pt idx="31">
                  <c:v>1.2</c:v>
                </c:pt>
                <c:pt idx="32">
                  <c:v>1.1000000000000001</c:v>
                </c:pt>
                <c:pt idx="33">
                  <c:v>1</c:v>
                </c:pt>
                <c:pt idx="34">
                  <c:v>1.1000000000000001</c:v>
                </c:pt>
                <c:pt idx="35">
                  <c:v>1.1000000000000001</c:v>
                </c:pt>
                <c:pt idx="36">
                  <c:v>1.1000000000000001</c:v>
                </c:pt>
                <c:pt idx="37">
                  <c:v>1.2</c:v>
                </c:pt>
                <c:pt idx="38">
                  <c:v>1.1000000000000001</c:v>
                </c:pt>
                <c:pt idx="39">
                  <c:v>1</c:v>
                </c:pt>
                <c:pt idx="40">
                  <c:v>1</c:v>
                </c:pt>
                <c:pt idx="41">
                  <c:v>1.1000000000000001</c:v>
                </c:pt>
              </c:numCache>
            </c:numRef>
          </c:val>
          <c:smooth val="0"/>
          <c:extLst>
            <c:ext xmlns:c16="http://schemas.microsoft.com/office/drawing/2014/chart" uri="{C3380CC4-5D6E-409C-BE32-E72D297353CC}">
              <c16:uniqueId val="{00000005-3DAD-4A5C-8064-AF8B5E6E4D60}"/>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'3. Graviditetslängd'!$A$4</c15:sqref>
                        </c15:formulaRef>
                      </c:ext>
                    </c:extLst>
                    <c:strCache>
                      <c:ptCount val="1"/>
                      <c:pt idx="0">
                        <c:v>År
Year</c:v>
                      </c:pt>
                    </c:strCache>
                  </c:strRef>
                </c:tx>
                <c:spPr>
                  <a:ln w="21590" cap="rnd">
                    <a:solidFill>
                      <a:srgbClr val="017CC1"/>
                    </a:solidFill>
                    <a:prstDash val="solid"/>
                    <a:round/>
                  </a:ln>
                  <a:effectLst/>
                </c:spPr>
                <c:marker>
                  <c:symbol val="none"/>
                </c:marker>
                <c:cat>
                  <c:strRef>
                    <c:extLst>
                      <c:ext uri="{02D57815-91ED-43cb-92C2-25804820EDAC}">
                        <c15:formulaRef>
                          <c15:sqref>'3. Graviditetslängd'!$A$5:$A$46</c15:sqref>
                        </c15:formulaRef>
                      </c:ext>
                    </c:extLst>
                    <c:strCach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strCache>
                  </c:strRef>
                </c:cat>
                <c:val>
                  <c:numRef>
                    <c:extLst>
                      <c:ext uri="{02D57815-91ED-43cb-92C2-25804820EDAC}">
                        <c15:formulaRef>
                          <c15:sqref>'3. Graviditetslängd'!$A$5:$A$47</c15:sqref>
                        </c15:formulaRef>
                      </c:ext>
                    </c:extLst>
                    <c:numCache>
                      <c:formatCode>General</c:formatCod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0</c:v>
                      </c:pt>
                      <c:pt idx="31">
                        <c:v>2014</c:v>
                      </c:pt>
                      <c:pt idx="32">
                        <c:v>2015</c:v>
                      </c:pt>
                      <c:pt idx="33">
                        <c:v>2016</c:v>
                      </c:pt>
                      <c:pt idx="34">
                        <c:v>2017</c:v>
                      </c:pt>
                      <c:pt idx="35">
                        <c:v>2018</c:v>
                      </c:pt>
                      <c:pt idx="36">
                        <c:v>2019</c:v>
                      </c:pt>
                      <c:pt idx="37">
                        <c:v>2020</c:v>
                      </c:pt>
                      <c:pt idx="38">
                        <c:v>2021</c:v>
                      </c:pt>
                      <c:pt idx="39">
                        <c:v>2022</c:v>
                      </c:pt>
                      <c:pt idx="40">
                        <c:v>2023</c:v>
                      </c:pt>
                      <c:pt idx="41">
                        <c:v>2024</c:v>
                      </c:pt>
                      <c:pt idx="42">
                        <c:v>0</c:v>
                      </c:pt>
                    </c:numCache>
                  </c:numRef>
                </c:val>
                <c:smooth val="0"/>
                <c:extLst>
                  <c:ext xmlns:c16="http://schemas.microsoft.com/office/drawing/2014/chart" uri="{C3380CC4-5D6E-409C-BE32-E72D297353CC}">
                    <c16:uniqueId val="{00000006-3DAD-4A5C-8064-AF8B5E6E4D60}"/>
                  </c:ext>
                </c:extLst>
              </c15:ser>
            </c15:filteredLineSeries>
          </c:ext>
        </c:extLst>
      </c:lineChart>
      <c:catAx>
        <c:axId val="993962031"/>
        <c:scaling>
          <c:orientation val="minMax"/>
        </c:scaling>
        <c:delete val="0"/>
        <c:axPos val="b"/>
        <c:title>
          <c:tx>
            <c:rich>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Percent</a:t>
                </a:r>
              </a:p>
            </c:rich>
          </c:tx>
          <c:layout>
            <c:manualLayout>
              <c:xMode val="edge"/>
              <c:yMode val="edge"/>
              <c:x val="8.6591281352988766E-3"/>
              <c:y val="8.3210214152697456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1"/>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212993194855168"/>
          <c:y val="0.88419435966751481"/>
          <c:w val="0.75740121851284425"/>
          <c:h val="8.7624226363324439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5. Aborter före vecka 9 efter metod, 2020 och 2024 </a:t>
            </a:r>
          </a:p>
          <a:p>
            <a:pPr>
              <a:defRPr/>
            </a:pP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'5. Metod och graviditetslängd'!$B$16</c:f>
              <c:strCache>
                <c:ptCount val="1"/>
                <c:pt idx="0">
                  <c:v>Kirurgisk</c:v>
                </c:pt>
              </c:strCache>
            </c:strRef>
          </c:tx>
          <c:spPr>
            <a:solidFill>
              <a:srgbClr val="017CC1"/>
            </a:solidFill>
            <a:ln w="3810">
              <a:solidFill>
                <a:srgbClr val="017CC1"/>
              </a:solidFill>
            </a:ln>
            <a:effectLst/>
          </c:spPr>
          <c:invertIfNegative val="0"/>
          <c:cat>
            <c:numRef>
              <c:f>'5. Metod och graviditetslängd'!$A$17:$A$18</c:f>
              <c:numCache>
                <c:formatCode>General</c:formatCode>
                <c:ptCount val="2"/>
                <c:pt idx="0">
                  <c:v>2020</c:v>
                </c:pt>
                <c:pt idx="1">
                  <c:v>2024</c:v>
                </c:pt>
              </c:numCache>
            </c:numRef>
          </c:cat>
          <c:val>
            <c:numRef>
              <c:f>'5. Metod och graviditetslängd'!$B$17:$B$18</c:f>
              <c:numCache>
                <c:formatCode>General</c:formatCode>
                <c:ptCount val="2"/>
                <c:pt idx="0">
                  <c:v>3.5</c:v>
                </c:pt>
                <c:pt idx="1">
                  <c:v>2.4</c:v>
                </c:pt>
              </c:numCache>
            </c:numRef>
          </c:val>
          <c:extLst>
            <c:ext xmlns:c16="http://schemas.microsoft.com/office/drawing/2014/chart" uri="{C3380CC4-5D6E-409C-BE32-E72D297353CC}">
              <c16:uniqueId val="{00000000-D442-4B6D-BD35-D139A10371A2}"/>
            </c:ext>
          </c:extLst>
        </c:ser>
        <c:ser>
          <c:idx val="1"/>
          <c:order val="1"/>
          <c:tx>
            <c:strRef>
              <c:f>'5. Metod och graviditetslängd'!$C$16</c:f>
              <c:strCache>
                <c:ptCount val="1"/>
                <c:pt idx="0">
                  <c:v>Medicinsk, 
fullföljd på sjukhus</c:v>
                </c:pt>
              </c:strCache>
            </c:strRef>
          </c:tx>
          <c:spPr>
            <a:solidFill>
              <a:srgbClr val="002B45"/>
            </a:solidFill>
            <a:ln w="3810">
              <a:solidFill>
                <a:srgbClr val="002B45"/>
              </a:solidFill>
            </a:ln>
            <a:effectLst/>
          </c:spPr>
          <c:invertIfNegative val="0"/>
          <c:cat>
            <c:numRef>
              <c:f>'5. Metod och graviditetslängd'!$A$17:$A$18</c:f>
              <c:numCache>
                <c:formatCode>General</c:formatCode>
                <c:ptCount val="2"/>
                <c:pt idx="0">
                  <c:v>2020</c:v>
                </c:pt>
                <c:pt idx="1">
                  <c:v>2024</c:v>
                </c:pt>
              </c:numCache>
            </c:numRef>
          </c:cat>
          <c:val>
            <c:numRef>
              <c:f>'5. Metod och graviditetslängd'!$C$17:$C$18</c:f>
              <c:numCache>
                <c:formatCode>General</c:formatCode>
                <c:ptCount val="2"/>
                <c:pt idx="0">
                  <c:v>15.6</c:v>
                </c:pt>
                <c:pt idx="1">
                  <c:v>11.8</c:v>
                </c:pt>
              </c:numCache>
            </c:numRef>
          </c:val>
          <c:extLst>
            <c:ext xmlns:c16="http://schemas.microsoft.com/office/drawing/2014/chart" uri="{C3380CC4-5D6E-409C-BE32-E72D297353CC}">
              <c16:uniqueId val="{00000001-D442-4B6D-BD35-D139A10371A2}"/>
            </c:ext>
          </c:extLst>
        </c:ser>
        <c:ser>
          <c:idx val="2"/>
          <c:order val="2"/>
          <c:tx>
            <c:strRef>
              <c:f>'5. Metod och graviditetslängd'!$D$16</c:f>
              <c:strCache>
                <c:ptCount val="1"/>
                <c:pt idx="0">
                  <c:v>Medicinsk,
fullföljd i hemmet</c:v>
                </c:pt>
              </c:strCache>
            </c:strRef>
          </c:tx>
          <c:spPr>
            <a:pattFill prst="dkDnDiag">
              <a:fgClr>
                <a:srgbClr val="005892"/>
              </a:fgClr>
              <a:bgClr>
                <a:srgbClr val="B2CDDE"/>
              </a:bgClr>
            </a:pattFill>
            <a:ln w="3810">
              <a:solidFill>
                <a:srgbClr val="005892"/>
              </a:solidFill>
            </a:ln>
            <a:effectLst/>
          </c:spPr>
          <c:invertIfNegative val="0"/>
          <c:cat>
            <c:numRef>
              <c:f>'5. Metod och graviditetslängd'!$A$17:$A$18</c:f>
              <c:numCache>
                <c:formatCode>General</c:formatCode>
                <c:ptCount val="2"/>
                <c:pt idx="0">
                  <c:v>2020</c:v>
                </c:pt>
                <c:pt idx="1">
                  <c:v>2024</c:v>
                </c:pt>
              </c:numCache>
            </c:numRef>
          </c:cat>
          <c:val>
            <c:numRef>
              <c:f>'5. Metod och graviditetslängd'!$D$17:$D$18</c:f>
              <c:numCache>
                <c:formatCode>General</c:formatCode>
                <c:ptCount val="2"/>
                <c:pt idx="0">
                  <c:v>80.8</c:v>
                </c:pt>
                <c:pt idx="1">
                  <c:v>85.8</c:v>
                </c:pt>
              </c:numCache>
            </c:numRef>
          </c:val>
          <c:extLst>
            <c:ext xmlns:c16="http://schemas.microsoft.com/office/drawing/2014/chart" uri="{C3380CC4-5D6E-409C-BE32-E72D297353CC}">
              <c16:uniqueId val="{00000002-D442-4B6D-BD35-D139A10371A2}"/>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Procent</a:t>
                </a:r>
              </a:p>
            </c:rich>
          </c:tx>
          <c:layout>
            <c:manualLayout>
              <c:xMode val="edge"/>
              <c:yMode val="edge"/>
              <c:x val="2.2292804396564159E-2"/>
              <c:y val="0.1170818583665009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6. Aborter före vecka 9 efter metod</a:t>
            </a:r>
            <a:r>
              <a:rPr lang="sv-SE" baseline="0"/>
              <a:t>, </a:t>
            </a:r>
            <a:r>
              <a:rPr lang="sv-SE"/>
              <a:t>2024 </a:t>
            </a:r>
          </a:p>
          <a:p>
            <a:pPr>
              <a:defRPr/>
            </a:pP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2"/>
          <c:order val="1"/>
          <c:spPr>
            <a:solidFill>
              <a:srgbClr val="DBF0F6"/>
            </a:solidFill>
            <a:ln w="3810">
              <a:solidFill>
                <a:srgbClr val="017CC1"/>
              </a:solidFill>
            </a:ln>
            <a:effectLst/>
          </c:spPr>
          <c:invertIfNegative val="0"/>
          <c:cat>
            <c:strRef>
              <c:f>'6. &lt;9 v metod och ålder'!$A$5:$A$10</c:f>
              <c:strCache>
                <c:ptCount val="6"/>
                <c:pt idx="0">
                  <c:v>-19 år</c:v>
                </c:pt>
                <c:pt idx="1">
                  <c:v>20-24 år</c:v>
                </c:pt>
                <c:pt idx="2">
                  <c:v>25-29 år</c:v>
                </c:pt>
                <c:pt idx="3">
                  <c:v>30-34 år</c:v>
                </c:pt>
                <c:pt idx="4">
                  <c:v>35-39 år</c:v>
                </c:pt>
                <c:pt idx="5">
                  <c:v>40+ år</c:v>
                </c:pt>
              </c:strCache>
            </c:strRef>
          </c:cat>
          <c:val>
            <c:numRef>
              <c:f>'6. &lt;9 v metod och ålder'!$C$5:$C$10</c:f>
              <c:numCache>
                <c:formatCode>General</c:formatCode>
                <c:ptCount val="6"/>
                <c:pt idx="0">
                  <c:v>1.9</c:v>
                </c:pt>
                <c:pt idx="1">
                  <c:v>2.1</c:v>
                </c:pt>
                <c:pt idx="2">
                  <c:v>2</c:v>
                </c:pt>
                <c:pt idx="3">
                  <c:v>2.4</c:v>
                </c:pt>
                <c:pt idx="4">
                  <c:v>2.9</c:v>
                </c:pt>
                <c:pt idx="5">
                  <c:v>3.3</c:v>
                </c:pt>
              </c:numCache>
            </c:numRef>
          </c:val>
          <c:extLst>
            <c:ext xmlns:c16="http://schemas.microsoft.com/office/drawing/2014/chart" uri="{C3380CC4-5D6E-409C-BE32-E72D297353CC}">
              <c16:uniqueId val="{00000009-8373-4EEE-8434-37112F943354}"/>
            </c:ext>
          </c:extLst>
        </c:ser>
        <c:ser>
          <c:idx val="4"/>
          <c:order val="3"/>
          <c:spPr>
            <a:solidFill>
              <a:schemeClr val="accent5"/>
            </a:solidFill>
            <a:ln>
              <a:noFill/>
            </a:ln>
            <a:effectLst/>
          </c:spPr>
          <c:invertIfNegative val="0"/>
          <c:cat>
            <c:strRef>
              <c:f>'6. &lt;9 v metod och ålder'!$A$5:$A$10</c:f>
              <c:strCache>
                <c:ptCount val="6"/>
                <c:pt idx="0">
                  <c:v>-19 år</c:v>
                </c:pt>
                <c:pt idx="1">
                  <c:v>20-24 år</c:v>
                </c:pt>
                <c:pt idx="2">
                  <c:v>25-29 år</c:v>
                </c:pt>
                <c:pt idx="3">
                  <c:v>30-34 år</c:v>
                </c:pt>
                <c:pt idx="4">
                  <c:v>35-39 år</c:v>
                </c:pt>
                <c:pt idx="5">
                  <c:v>40+ år</c:v>
                </c:pt>
              </c:strCache>
            </c:strRef>
          </c:cat>
          <c:val>
            <c:numRef>
              <c:f>'6. &lt;9 v metod och ålder'!$E$5:$E$10</c:f>
              <c:numCache>
                <c:formatCode>General</c:formatCode>
                <c:ptCount val="6"/>
                <c:pt idx="0">
                  <c:v>36.5</c:v>
                </c:pt>
                <c:pt idx="1">
                  <c:v>13.3</c:v>
                </c:pt>
                <c:pt idx="2">
                  <c:v>9.4</c:v>
                </c:pt>
                <c:pt idx="3">
                  <c:v>8.9</c:v>
                </c:pt>
                <c:pt idx="4">
                  <c:v>9.1999999999999993</c:v>
                </c:pt>
                <c:pt idx="5">
                  <c:v>9.5</c:v>
                </c:pt>
              </c:numCache>
            </c:numRef>
          </c:val>
          <c:extLst>
            <c:ext xmlns:c16="http://schemas.microsoft.com/office/drawing/2014/chart" uri="{C3380CC4-5D6E-409C-BE32-E72D297353CC}">
              <c16:uniqueId val="{0000000C-8373-4EEE-8434-37112F943354}"/>
            </c:ext>
          </c:extLst>
        </c:ser>
        <c:ser>
          <c:idx val="6"/>
          <c:order val="5"/>
          <c:spPr>
            <a:pattFill prst="dkHorz">
              <a:fgClr>
                <a:srgbClr val="00385C"/>
              </a:fgClr>
              <a:bgClr>
                <a:srgbClr val="B2C3CE"/>
              </a:bgClr>
            </a:pattFill>
            <a:ln w="3810">
              <a:solidFill>
                <a:srgbClr val="00385C"/>
              </a:solidFill>
            </a:ln>
            <a:effectLst/>
          </c:spPr>
          <c:invertIfNegative val="0"/>
          <c:cat>
            <c:strRef>
              <c:f>'6. &lt;9 v metod och ålder'!$A$5:$A$10</c:f>
              <c:strCache>
                <c:ptCount val="6"/>
                <c:pt idx="0">
                  <c:v>-19 år</c:v>
                </c:pt>
                <c:pt idx="1">
                  <c:v>20-24 år</c:v>
                </c:pt>
                <c:pt idx="2">
                  <c:v>25-29 år</c:v>
                </c:pt>
                <c:pt idx="3">
                  <c:v>30-34 år</c:v>
                </c:pt>
                <c:pt idx="4">
                  <c:v>35-39 år</c:v>
                </c:pt>
                <c:pt idx="5">
                  <c:v>40+ år</c:v>
                </c:pt>
              </c:strCache>
            </c:strRef>
          </c:cat>
          <c:val>
            <c:numRef>
              <c:f>'6. &lt;9 v metod och ålder'!$G$5:$G$10</c:f>
              <c:numCache>
                <c:formatCode>General</c:formatCode>
                <c:ptCount val="6"/>
                <c:pt idx="0">
                  <c:v>61.6</c:v>
                </c:pt>
                <c:pt idx="1">
                  <c:v>84.5</c:v>
                </c:pt>
                <c:pt idx="2">
                  <c:v>88.6</c:v>
                </c:pt>
                <c:pt idx="3">
                  <c:v>88.8</c:v>
                </c:pt>
                <c:pt idx="4">
                  <c:v>87.8</c:v>
                </c:pt>
                <c:pt idx="5">
                  <c:v>87.1</c:v>
                </c:pt>
              </c:numCache>
            </c:numRef>
          </c:val>
          <c:extLst>
            <c:ext xmlns:c16="http://schemas.microsoft.com/office/drawing/2014/chart" uri="{C3380CC4-5D6E-409C-BE32-E72D297353CC}">
              <c16:uniqueId val="{0000000E-8373-4EEE-8434-37112F943354}"/>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spPr>
                  <a:solidFill>
                    <a:srgbClr val="002B45"/>
                  </a:solidFill>
                  <a:ln w="3810">
                    <a:solidFill>
                      <a:srgbClr val="002B45"/>
                    </a:solidFill>
                  </a:ln>
                  <a:effectLst/>
                </c:spPr>
                <c:invertIfNegative val="0"/>
                <c:cat>
                  <c:strRef>
                    <c:extLst>
                      <c:ext uri="{02D57815-91ED-43cb-92C2-25804820EDAC}">
                        <c15:formulaRef>
                          <c15:sqref>'6. &lt;9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c:ext uri="{02D57815-91ED-43cb-92C2-25804820EDAC}">
                        <c15:formulaRef>
                          <c15:sqref>'6. &lt;9 v metod och ålder'!$B$5:$B$10</c15:sqref>
                        </c15:formulaRef>
                      </c:ext>
                    </c:extLst>
                    <c:numCache>
                      <c:formatCode>General</c:formatCode>
                      <c:ptCount val="6"/>
                      <c:pt idx="0">
                        <c:v>40</c:v>
                      </c:pt>
                      <c:pt idx="1">
                        <c:v>113</c:v>
                      </c:pt>
                      <c:pt idx="2">
                        <c:v>134</c:v>
                      </c:pt>
                      <c:pt idx="3">
                        <c:v>194</c:v>
                      </c:pt>
                      <c:pt idx="4">
                        <c:v>165</c:v>
                      </c:pt>
                      <c:pt idx="5">
                        <c:v>81</c:v>
                      </c:pt>
                    </c:numCache>
                  </c:numRef>
                </c:val>
                <c:extLst>
                  <c:ext xmlns:c16="http://schemas.microsoft.com/office/drawing/2014/chart" uri="{C3380CC4-5D6E-409C-BE32-E72D297353CC}">
                    <c16:uniqueId val="{00000000-E150-49CA-A080-9F7F6A9E7346}"/>
                  </c:ext>
                </c:extLst>
              </c15:ser>
            </c15:filteredBarSeries>
            <c15:filteredBarSeries>
              <c15:ser>
                <c:idx val="3"/>
                <c:order val="2"/>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'6. &lt;9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xmlns:c15="http://schemas.microsoft.com/office/drawing/2012/chart">
                      <c:ext xmlns:c15="http://schemas.microsoft.com/office/drawing/2012/chart" uri="{02D57815-91ED-43cb-92C2-25804820EDAC}">
                        <c15:formulaRef>
                          <c15:sqref>'6. &lt;9 v metod och ålder'!$D$5:$D$10</c15:sqref>
                        </c15:formulaRef>
                      </c:ext>
                    </c:extLst>
                    <c:numCache>
                      <c:formatCode>General</c:formatCode>
                      <c:ptCount val="6"/>
                      <c:pt idx="0">
                        <c:v>774</c:v>
                      </c:pt>
                      <c:pt idx="1">
                        <c:v>709</c:v>
                      </c:pt>
                      <c:pt idx="2">
                        <c:v>642</c:v>
                      </c:pt>
                      <c:pt idx="3">
                        <c:v>730</c:v>
                      </c:pt>
                      <c:pt idx="4">
                        <c:v>523</c:v>
                      </c:pt>
                      <c:pt idx="5">
                        <c:v>233</c:v>
                      </c:pt>
                    </c:numCache>
                  </c:numRef>
                </c:val>
                <c:extLst xmlns:c15="http://schemas.microsoft.com/office/drawing/2012/chart">
                  <c:ext xmlns:c16="http://schemas.microsoft.com/office/drawing/2014/chart" uri="{C3380CC4-5D6E-409C-BE32-E72D297353CC}">
                    <c16:uniqueId val="{0000000B-8373-4EEE-8434-37112F943354}"/>
                  </c:ext>
                </c:extLst>
              </c15:ser>
            </c15:filteredBarSeries>
            <c15:filteredBarSeries>
              <c15:ser>
                <c:idx val="5"/>
                <c:order val="4"/>
                <c:spPr>
                  <a:pattFill prst="openDmnd">
                    <a:fgClr>
                      <a:srgbClr val="017CC1"/>
                    </a:fgClr>
                    <a:bgClr>
                      <a:srgbClr val="DBF0F6"/>
                    </a:bgClr>
                  </a:pattFill>
                  <a:ln w="3810">
                    <a:solidFill>
                      <a:schemeClr val="accent4"/>
                    </a:solidFill>
                  </a:ln>
                  <a:effectLst/>
                </c:spPr>
                <c:invertIfNegative val="0"/>
                <c:cat>
                  <c:strRef>
                    <c:extLst xmlns:c15="http://schemas.microsoft.com/office/drawing/2012/chart">
                      <c:ext xmlns:c15="http://schemas.microsoft.com/office/drawing/2012/chart" uri="{02D57815-91ED-43cb-92C2-25804820EDAC}">
                        <c15:formulaRef>
                          <c15:sqref>'6. &lt;9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xmlns:c15="http://schemas.microsoft.com/office/drawing/2012/chart">
                      <c:ext xmlns:c15="http://schemas.microsoft.com/office/drawing/2012/chart" uri="{02D57815-91ED-43cb-92C2-25804820EDAC}">
                        <c15:formulaRef>
                          <c15:sqref>'6. &lt;9 v metod och ålder'!$F$5:$F$10</c15:sqref>
                        </c15:formulaRef>
                      </c:ext>
                    </c:extLst>
                    <c:numCache>
                      <c:formatCode>General</c:formatCode>
                      <c:ptCount val="6"/>
                      <c:pt idx="0">
                        <c:v>1308</c:v>
                      </c:pt>
                      <c:pt idx="1">
                        <c:v>4493</c:v>
                      </c:pt>
                      <c:pt idx="2">
                        <c:v>6029</c:v>
                      </c:pt>
                      <c:pt idx="3">
                        <c:v>7297</c:v>
                      </c:pt>
                      <c:pt idx="4">
                        <c:v>4974</c:v>
                      </c:pt>
                      <c:pt idx="5">
                        <c:v>2126</c:v>
                      </c:pt>
                    </c:numCache>
                  </c:numRef>
                </c:val>
                <c:extLst xmlns:c15="http://schemas.microsoft.com/office/drawing/2012/chart">
                  <c:ext xmlns:c16="http://schemas.microsoft.com/office/drawing/2014/chart" uri="{C3380CC4-5D6E-409C-BE32-E72D297353CC}">
                    <c16:uniqueId val="{0000000D-8373-4EEE-8434-37112F943354}"/>
                  </c:ext>
                </c:extLst>
              </c15:ser>
            </c15:filteredBarSeries>
            <c15:filteredBarSeries>
              <c15:ser>
                <c:idx val="1"/>
                <c:order val="6"/>
                <c:spPr>
                  <a:pattFill prst="openDmnd">
                    <a:fgClr>
                      <a:srgbClr val="BFDEEF"/>
                    </a:fgClr>
                    <a:bgClr>
                      <a:srgbClr val="017CC1"/>
                    </a:bgClr>
                  </a:pattFill>
                  <a:ln w="3810">
                    <a:solidFill>
                      <a:srgbClr val="017CC1"/>
                    </a:solidFill>
                  </a:ln>
                  <a:effectLst/>
                </c:spPr>
                <c:invertIfNegative val="0"/>
                <c:cat>
                  <c:strRef>
                    <c:extLst xmlns:c15="http://schemas.microsoft.com/office/drawing/2012/chart">
                      <c:ext xmlns:c15="http://schemas.microsoft.com/office/drawing/2012/chart" uri="{02D57815-91ED-43cb-92C2-25804820EDAC}">
                        <c15:formulaRef>
                          <c15:sqref>'6. &lt;9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xmlns:c15="http://schemas.microsoft.com/office/drawing/2012/chart">
                      <c:ext xmlns:c15="http://schemas.microsoft.com/office/drawing/2012/chart" uri="{02D57815-91ED-43cb-92C2-25804820EDAC}">
                        <c15:formulaRef>
                          <c15:sqref>'6. &lt;9 v metod och ålder'!$H$5:$H$10</c15:sqref>
                        </c15:formulaRef>
                      </c:ext>
                    </c:extLst>
                    <c:numCache>
                      <c:formatCode>General</c:formatCode>
                      <c:ptCount val="6"/>
                      <c:pt idx="0">
                        <c:v>8</c:v>
                      </c:pt>
                      <c:pt idx="1">
                        <c:v>40</c:v>
                      </c:pt>
                      <c:pt idx="2">
                        <c:v>34</c:v>
                      </c:pt>
                      <c:pt idx="3">
                        <c:v>50</c:v>
                      </c:pt>
                      <c:pt idx="4">
                        <c:v>29</c:v>
                      </c:pt>
                      <c:pt idx="5">
                        <c:v>17</c:v>
                      </c:pt>
                    </c:numCache>
                  </c:numRef>
                </c:val>
                <c:extLst xmlns:c15="http://schemas.microsoft.com/office/drawing/2012/chart">
                  <c:ext xmlns:c16="http://schemas.microsoft.com/office/drawing/2014/chart" uri="{C3380CC4-5D6E-409C-BE32-E72D297353CC}">
                    <c16:uniqueId val="{00000014-8373-4EEE-8434-37112F943354}"/>
                  </c:ext>
                </c:extLst>
              </c15:ser>
            </c15:filteredBarSeries>
          </c:ext>
        </c:extLst>
      </c:barChart>
      <c:catAx>
        <c:axId val="8440920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Procent</a:t>
                </a:r>
              </a:p>
            </c:rich>
          </c:tx>
          <c:layout>
            <c:manualLayout>
              <c:xMode val="edge"/>
              <c:yMode val="edge"/>
              <c:x val="2.2292804396564159E-2"/>
              <c:y val="0.1170818583665009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7. Aborter före vecka 12 efter metod, 2024 </a:t>
            </a:r>
          </a:p>
          <a:p>
            <a:pPr>
              <a:defRPr/>
            </a:pP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2"/>
          <c:order val="1"/>
          <c:spPr>
            <a:solidFill>
              <a:srgbClr val="DBF0F6"/>
            </a:solidFill>
            <a:ln w="3810">
              <a:solidFill>
                <a:srgbClr val="017CC1"/>
              </a:solidFill>
            </a:ln>
            <a:effectLst/>
          </c:spPr>
          <c:invertIfNegative val="0"/>
          <c:cat>
            <c:strRef>
              <c:f>'7. &lt;12 v metod och ålder'!$A$5:$A$10</c:f>
              <c:strCache>
                <c:ptCount val="6"/>
                <c:pt idx="0">
                  <c:v>-19 år</c:v>
                </c:pt>
                <c:pt idx="1">
                  <c:v>20-24 år</c:v>
                </c:pt>
                <c:pt idx="2">
                  <c:v>25-29 år</c:v>
                </c:pt>
                <c:pt idx="3">
                  <c:v>30-34 år</c:v>
                </c:pt>
                <c:pt idx="4">
                  <c:v>35-39 år</c:v>
                </c:pt>
                <c:pt idx="5">
                  <c:v>40+ år</c:v>
                </c:pt>
              </c:strCache>
            </c:strRef>
          </c:cat>
          <c:val>
            <c:numRef>
              <c:f>'7. &lt;12 v metod och ålder'!$C$5:$C$10</c:f>
              <c:numCache>
                <c:formatCode>General</c:formatCode>
                <c:ptCount val="6"/>
                <c:pt idx="0">
                  <c:v>2.9</c:v>
                </c:pt>
                <c:pt idx="1">
                  <c:v>3</c:v>
                </c:pt>
                <c:pt idx="2">
                  <c:v>3</c:v>
                </c:pt>
                <c:pt idx="3">
                  <c:v>3.6</c:v>
                </c:pt>
                <c:pt idx="4">
                  <c:v>4.0999999999999996</c:v>
                </c:pt>
                <c:pt idx="5">
                  <c:v>4.4000000000000004</c:v>
                </c:pt>
              </c:numCache>
            </c:numRef>
          </c:val>
          <c:extLst>
            <c:ext xmlns:c16="http://schemas.microsoft.com/office/drawing/2014/chart" uri="{C3380CC4-5D6E-409C-BE32-E72D297353CC}">
              <c16:uniqueId val="{00000000-9BF7-443A-8140-7EF38476C8ED}"/>
            </c:ext>
          </c:extLst>
        </c:ser>
        <c:ser>
          <c:idx val="4"/>
          <c:order val="3"/>
          <c:spPr>
            <a:solidFill>
              <a:schemeClr val="accent5"/>
            </a:solidFill>
            <a:ln>
              <a:noFill/>
            </a:ln>
            <a:effectLst/>
          </c:spPr>
          <c:invertIfNegative val="0"/>
          <c:cat>
            <c:strRef>
              <c:f>'7. &lt;12 v metod och ålder'!$A$5:$A$10</c:f>
              <c:strCache>
                <c:ptCount val="6"/>
                <c:pt idx="0">
                  <c:v>-19 år</c:v>
                </c:pt>
                <c:pt idx="1">
                  <c:v>20-24 år</c:v>
                </c:pt>
                <c:pt idx="2">
                  <c:v>25-29 år</c:v>
                </c:pt>
                <c:pt idx="3">
                  <c:v>30-34 år</c:v>
                </c:pt>
                <c:pt idx="4">
                  <c:v>35-39 år</c:v>
                </c:pt>
                <c:pt idx="5">
                  <c:v>40+ år</c:v>
                </c:pt>
              </c:strCache>
            </c:strRef>
          </c:cat>
          <c:val>
            <c:numRef>
              <c:f>'7. &lt;12 v metod och ålder'!$E$5:$E$10</c:f>
              <c:numCache>
                <c:formatCode>General</c:formatCode>
                <c:ptCount val="6"/>
                <c:pt idx="0">
                  <c:v>40</c:v>
                </c:pt>
                <c:pt idx="1">
                  <c:v>17.100000000000001</c:v>
                </c:pt>
                <c:pt idx="2">
                  <c:v>12.6</c:v>
                </c:pt>
                <c:pt idx="3">
                  <c:v>11.9</c:v>
                </c:pt>
                <c:pt idx="4">
                  <c:v>11.9</c:v>
                </c:pt>
                <c:pt idx="5">
                  <c:v>12.4</c:v>
                </c:pt>
              </c:numCache>
            </c:numRef>
          </c:val>
          <c:extLst>
            <c:ext xmlns:c16="http://schemas.microsoft.com/office/drawing/2014/chart" uri="{C3380CC4-5D6E-409C-BE32-E72D297353CC}">
              <c16:uniqueId val="{00000001-9BF7-443A-8140-7EF38476C8ED}"/>
            </c:ext>
          </c:extLst>
        </c:ser>
        <c:ser>
          <c:idx val="6"/>
          <c:order val="5"/>
          <c:spPr>
            <a:pattFill prst="dkHorz">
              <a:fgClr>
                <a:srgbClr val="00385C"/>
              </a:fgClr>
              <a:bgClr>
                <a:srgbClr val="B2C3CE"/>
              </a:bgClr>
            </a:pattFill>
            <a:ln w="3810">
              <a:solidFill>
                <a:srgbClr val="00385C"/>
              </a:solidFill>
            </a:ln>
            <a:effectLst/>
          </c:spPr>
          <c:invertIfNegative val="0"/>
          <c:cat>
            <c:strRef>
              <c:f>'7. &lt;12 v metod och ålder'!$A$5:$A$10</c:f>
              <c:strCache>
                <c:ptCount val="6"/>
                <c:pt idx="0">
                  <c:v>-19 år</c:v>
                </c:pt>
                <c:pt idx="1">
                  <c:v>20-24 år</c:v>
                </c:pt>
                <c:pt idx="2">
                  <c:v>25-29 år</c:v>
                </c:pt>
                <c:pt idx="3">
                  <c:v>30-34 år</c:v>
                </c:pt>
                <c:pt idx="4">
                  <c:v>35-39 år</c:v>
                </c:pt>
                <c:pt idx="5">
                  <c:v>40+ år</c:v>
                </c:pt>
              </c:strCache>
            </c:strRef>
          </c:cat>
          <c:val>
            <c:numRef>
              <c:f>'7. &lt;12 v metod och ålder'!$G$5:$G$10</c:f>
              <c:numCache>
                <c:formatCode>General</c:formatCode>
                <c:ptCount val="6"/>
                <c:pt idx="0">
                  <c:v>57.1</c:v>
                </c:pt>
                <c:pt idx="1">
                  <c:v>79.900000000000006</c:v>
                </c:pt>
                <c:pt idx="2">
                  <c:v>84.5</c:v>
                </c:pt>
                <c:pt idx="3">
                  <c:v>84.5</c:v>
                </c:pt>
                <c:pt idx="4">
                  <c:v>84</c:v>
                </c:pt>
                <c:pt idx="5">
                  <c:v>83.2</c:v>
                </c:pt>
              </c:numCache>
            </c:numRef>
          </c:val>
          <c:extLst>
            <c:ext xmlns:c16="http://schemas.microsoft.com/office/drawing/2014/chart" uri="{C3380CC4-5D6E-409C-BE32-E72D297353CC}">
              <c16:uniqueId val="{00000002-9BF7-443A-8140-7EF38476C8ED}"/>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spPr>
                  <a:solidFill>
                    <a:srgbClr val="002B45"/>
                  </a:solidFill>
                  <a:ln w="3810">
                    <a:solidFill>
                      <a:srgbClr val="002B45"/>
                    </a:solidFill>
                  </a:ln>
                  <a:effectLst/>
                </c:spPr>
                <c:invertIfNegative val="0"/>
                <c:cat>
                  <c:strRef>
                    <c:extLst>
                      <c:ext uri="{02D57815-91ED-43cb-92C2-25804820EDAC}">
                        <c15:formulaRef>
                          <c15:sqref>'7. &lt;12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c:ext uri="{02D57815-91ED-43cb-92C2-25804820EDAC}">
                        <c15:formulaRef>
                          <c15:sqref>'7. &lt;12 v metod och ålder'!$B$5:$B$10</c15:sqref>
                        </c15:formulaRef>
                      </c:ext>
                    </c:extLst>
                    <c:numCache>
                      <c:formatCode>General</c:formatCode>
                      <c:ptCount val="6"/>
                      <c:pt idx="0">
                        <c:v>67</c:v>
                      </c:pt>
                      <c:pt idx="1">
                        <c:v>173</c:v>
                      </c:pt>
                      <c:pt idx="2">
                        <c:v>216</c:v>
                      </c:pt>
                      <c:pt idx="3">
                        <c:v>315</c:v>
                      </c:pt>
                      <c:pt idx="4">
                        <c:v>252</c:v>
                      </c:pt>
                      <c:pt idx="5">
                        <c:v>116</c:v>
                      </c:pt>
                    </c:numCache>
                  </c:numRef>
                </c:val>
                <c:extLst>
                  <c:ext xmlns:c16="http://schemas.microsoft.com/office/drawing/2014/chart" uri="{C3380CC4-5D6E-409C-BE32-E72D297353CC}">
                    <c16:uniqueId val="{00000003-9BF7-443A-8140-7EF38476C8ED}"/>
                  </c:ext>
                </c:extLst>
              </c15:ser>
            </c15:filteredBarSeries>
            <c15:filteredBarSeries>
              <c15:ser>
                <c:idx val="3"/>
                <c:order val="2"/>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'7. &lt;12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xmlns:c15="http://schemas.microsoft.com/office/drawing/2012/chart">
                      <c:ext xmlns:c15="http://schemas.microsoft.com/office/drawing/2012/chart" uri="{02D57815-91ED-43cb-92C2-25804820EDAC}">
                        <c15:formulaRef>
                          <c15:sqref>'7. &lt;12 v metod och ålder'!$D$5:$D$10</c15:sqref>
                        </c15:formulaRef>
                      </c:ext>
                    </c:extLst>
                    <c:numCache>
                      <c:formatCode>General</c:formatCode>
                      <c:ptCount val="6"/>
                      <c:pt idx="0">
                        <c:v>941</c:v>
                      </c:pt>
                      <c:pt idx="1">
                        <c:v>982</c:v>
                      </c:pt>
                      <c:pt idx="2">
                        <c:v>917</c:v>
                      </c:pt>
                      <c:pt idx="3">
                        <c:v>1051</c:v>
                      </c:pt>
                      <c:pt idx="4">
                        <c:v>723</c:v>
                      </c:pt>
                      <c:pt idx="5">
                        <c:v>327</c:v>
                      </c:pt>
                    </c:numCache>
                  </c:numRef>
                </c:val>
                <c:extLst xmlns:c15="http://schemas.microsoft.com/office/drawing/2012/chart">
                  <c:ext xmlns:c16="http://schemas.microsoft.com/office/drawing/2014/chart" uri="{C3380CC4-5D6E-409C-BE32-E72D297353CC}">
                    <c16:uniqueId val="{00000004-9BF7-443A-8140-7EF38476C8ED}"/>
                  </c:ext>
                </c:extLst>
              </c15:ser>
            </c15:filteredBarSeries>
            <c15:filteredBarSeries>
              <c15:ser>
                <c:idx val="5"/>
                <c:order val="4"/>
                <c:spPr>
                  <a:pattFill prst="openDmnd">
                    <a:fgClr>
                      <a:srgbClr val="017CC1"/>
                    </a:fgClr>
                    <a:bgClr>
                      <a:srgbClr val="DBF0F6"/>
                    </a:bgClr>
                  </a:pattFill>
                  <a:ln w="3810">
                    <a:solidFill>
                      <a:schemeClr val="accent4"/>
                    </a:solidFill>
                  </a:ln>
                  <a:effectLst/>
                </c:spPr>
                <c:invertIfNegative val="0"/>
                <c:cat>
                  <c:strRef>
                    <c:extLst xmlns:c15="http://schemas.microsoft.com/office/drawing/2012/chart">
                      <c:ext xmlns:c15="http://schemas.microsoft.com/office/drawing/2012/chart" uri="{02D57815-91ED-43cb-92C2-25804820EDAC}">
                        <c15:formulaRef>
                          <c15:sqref>'7. &lt;12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xmlns:c15="http://schemas.microsoft.com/office/drawing/2012/chart">
                      <c:ext xmlns:c15="http://schemas.microsoft.com/office/drawing/2012/chart" uri="{02D57815-91ED-43cb-92C2-25804820EDAC}">
                        <c15:formulaRef>
                          <c15:sqref>'7. &lt;12 v metod och ålder'!$F$5:$F$10</c15:sqref>
                        </c15:formulaRef>
                      </c:ext>
                    </c:extLst>
                    <c:numCache>
                      <c:formatCode>General</c:formatCode>
                      <c:ptCount val="6"/>
                      <c:pt idx="0">
                        <c:v>1342</c:v>
                      </c:pt>
                      <c:pt idx="1">
                        <c:v>4603</c:v>
                      </c:pt>
                      <c:pt idx="2">
                        <c:v>6164</c:v>
                      </c:pt>
                      <c:pt idx="3">
                        <c:v>7449</c:v>
                      </c:pt>
                      <c:pt idx="4">
                        <c:v>5101</c:v>
                      </c:pt>
                      <c:pt idx="5">
                        <c:v>2194</c:v>
                      </c:pt>
                    </c:numCache>
                  </c:numRef>
                </c:val>
                <c:extLst xmlns:c15="http://schemas.microsoft.com/office/drawing/2012/chart">
                  <c:ext xmlns:c16="http://schemas.microsoft.com/office/drawing/2014/chart" uri="{C3380CC4-5D6E-409C-BE32-E72D297353CC}">
                    <c16:uniqueId val="{00000005-9BF7-443A-8140-7EF38476C8ED}"/>
                  </c:ext>
                </c:extLst>
              </c15:ser>
            </c15:filteredBarSeries>
            <c15:filteredBarSeries>
              <c15:ser>
                <c:idx val="1"/>
                <c:order val="6"/>
                <c:spPr>
                  <a:pattFill prst="openDmnd">
                    <a:fgClr>
                      <a:srgbClr val="BFDEEF"/>
                    </a:fgClr>
                    <a:bgClr>
                      <a:srgbClr val="017CC1"/>
                    </a:bgClr>
                  </a:pattFill>
                  <a:ln w="3810">
                    <a:solidFill>
                      <a:srgbClr val="017CC1"/>
                    </a:solidFill>
                  </a:ln>
                  <a:effectLst/>
                </c:spPr>
                <c:invertIfNegative val="0"/>
                <c:cat>
                  <c:strRef>
                    <c:extLst xmlns:c15="http://schemas.microsoft.com/office/drawing/2012/chart">
                      <c:ext xmlns:c15="http://schemas.microsoft.com/office/drawing/2012/chart" uri="{02D57815-91ED-43cb-92C2-25804820EDAC}">
                        <c15:formulaRef>
                          <c15:sqref>'7. &lt;12 v metod och ålder'!$A$5:$A$10</c15:sqref>
                        </c15:formulaRef>
                      </c:ext>
                    </c:extLst>
                    <c:strCache>
                      <c:ptCount val="6"/>
                      <c:pt idx="0">
                        <c:v>-19 år</c:v>
                      </c:pt>
                      <c:pt idx="1">
                        <c:v>20-24 år</c:v>
                      </c:pt>
                      <c:pt idx="2">
                        <c:v>25-29 år</c:v>
                      </c:pt>
                      <c:pt idx="3">
                        <c:v>30-34 år</c:v>
                      </c:pt>
                      <c:pt idx="4">
                        <c:v>35-39 år</c:v>
                      </c:pt>
                      <c:pt idx="5">
                        <c:v>40+ år</c:v>
                      </c:pt>
                    </c:strCache>
                  </c:strRef>
                </c:cat>
                <c:val>
                  <c:numRef>
                    <c:extLst xmlns:c15="http://schemas.microsoft.com/office/drawing/2012/chart">
                      <c:ext xmlns:c15="http://schemas.microsoft.com/office/drawing/2012/chart" uri="{02D57815-91ED-43cb-92C2-25804820EDAC}">
                        <c15:formulaRef>
                          <c15:sqref>'7. &lt;12 v metod och ålder'!$H$5:$H$10</c15:sqref>
                        </c15:formulaRef>
                      </c:ext>
                    </c:extLst>
                    <c:numCache>
                      <c:formatCode>General</c:formatCode>
                      <c:ptCount val="6"/>
                      <c:pt idx="0">
                        <c:v>9</c:v>
                      </c:pt>
                      <c:pt idx="1">
                        <c:v>41</c:v>
                      </c:pt>
                      <c:pt idx="2">
                        <c:v>34</c:v>
                      </c:pt>
                      <c:pt idx="3">
                        <c:v>51</c:v>
                      </c:pt>
                      <c:pt idx="4">
                        <c:v>30</c:v>
                      </c:pt>
                      <c:pt idx="5">
                        <c:v>18</c:v>
                      </c:pt>
                    </c:numCache>
                  </c:numRef>
                </c:val>
                <c:extLst xmlns:c15="http://schemas.microsoft.com/office/drawing/2012/chart">
                  <c:ext xmlns:c16="http://schemas.microsoft.com/office/drawing/2014/chart" uri="{C3380CC4-5D6E-409C-BE32-E72D297353CC}">
                    <c16:uniqueId val="{00000006-9BF7-443A-8140-7EF38476C8ED}"/>
                  </c:ext>
                </c:extLst>
              </c15:ser>
            </c15:filteredBarSeries>
          </c:ext>
        </c:extLst>
      </c:barChart>
      <c:catAx>
        <c:axId val="8440920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Procent</a:t>
                </a:r>
              </a:p>
            </c:rich>
          </c:tx>
          <c:layout>
            <c:manualLayout>
              <c:xMode val="edge"/>
              <c:yMode val="edge"/>
              <c:x val="1.9302939594297613E-2"/>
              <c:y val="0.127144206024475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Figur 8. Aborter</a:t>
            </a:r>
            <a:r>
              <a:rPr lang="sv-SE" baseline="0"/>
              <a:t> före vecka 9 efter metod, 1993-2024</a:t>
            </a: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9.8390858890018959E-2"/>
          <c:y val="0.24868737955346651"/>
          <c:w val="0.86334528158382251"/>
          <c:h val="0.44281532314923622"/>
        </c:manualLayout>
      </c:layout>
      <c:lineChart>
        <c:grouping val="standard"/>
        <c:varyColors val="0"/>
        <c:ser>
          <c:idx val="1"/>
          <c:order val="1"/>
          <c:tx>
            <c:strRef>
              <c:f>'8. &lt;9 v metod'!$B$4</c:f>
              <c:strCache>
                <c:ptCount val="1"/>
                <c:pt idx="0">
                  <c:v>Kirurgisk</c:v>
                </c:pt>
              </c:strCache>
            </c:strRef>
          </c:tx>
          <c:spPr>
            <a:ln w="21590" cap="rnd">
              <a:solidFill>
                <a:srgbClr val="002B45"/>
              </a:solidFill>
              <a:round/>
            </a:ln>
            <a:effectLst/>
          </c:spPr>
          <c:marker>
            <c:symbol val="none"/>
          </c:marker>
          <c:cat>
            <c:numRef>
              <c:f>'8. &lt;9 v metod'!$A$5:$A$36</c:f>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f>'8. &lt;9 v metod'!$B$5:$B$36</c:f>
              <c:numCache>
                <c:formatCode>General</c:formatCode>
                <c:ptCount val="32"/>
                <c:pt idx="0">
                  <c:v>90.7</c:v>
                </c:pt>
                <c:pt idx="1">
                  <c:v>84.5</c:v>
                </c:pt>
                <c:pt idx="2">
                  <c:v>80.5</c:v>
                </c:pt>
                <c:pt idx="3">
                  <c:v>69.5</c:v>
                </c:pt>
                <c:pt idx="4">
                  <c:v>60</c:v>
                </c:pt>
                <c:pt idx="5">
                  <c:v>54.3</c:v>
                </c:pt>
                <c:pt idx="6">
                  <c:v>50.1</c:v>
                </c:pt>
                <c:pt idx="7">
                  <c:v>47.7</c:v>
                </c:pt>
                <c:pt idx="8">
                  <c:v>44.9</c:v>
                </c:pt>
                <c:pt idx="9">
                  <c:v>40</c:v>
                </c:pt>
                <c:pt idx="10">
                  <c:v>34.6</c:v>
                </c:pt>
                <c:pt idx="11">
                  <c:v>31.6</c:v>
                </c:pt>
                <c:pt idx="12">
                  <c:v>28.1</c:v>
                </c:pt>
                <c:pt idx="13">
                  <c:v>24.2</c:v>
                </c:pt>
                <c:pt idx="14">
                  <c:v>20.100000000000001</c:v>
                </c:pt>
                <c:pt idx="15">
                  <c:v>17.100000000000001</c:v>
                </c:pt>
                <c:pt idx="16">
                  <c:v>14.4</c:v>
                </c:pt>
                <c:pt idx="17">
                  <c:v>12.5</c:v>
                </c:pt>
                <c:pt idx="18">
                  <c:v>10.6</c:v>
                </c:pt>
                <c:pt idx="19">
                  <c:v>9.5</c:v>
                </c:pt>
                <c:pt idx="21">
                  <c:v>8.4</c:v>
                </c:pt>
                <c:pt idx="22">
                  <c:v>6.5</c:v>
                </c:pt>
                <c:pt idx="23">
                  <c:v>5.6</c:v>
                </c:pt>
                <c:pt idx="24">
                  <c:v>4.5</c:v>
                </c:pt>
                <c:pt idx="25">
                  <c:v>4.0999999999999996</c:v>
                </c:pt>
                <c:pt idx="26">
                  <c:v>3.5</c:v>
                </c:pt>
                <c:pt idx="27">
                  <c:v>2.7</c:v>
                </c:pt>
                <c:pt idx="28">
                  <c:v>2.6</c:v>
                </c:pt>
                <c:pt idx="29">
                  <c:v>3</c:v>
                </c:pt>
                <c:pt idx="30">
                  <c:v>2.5</c:v>
                </c:pt>
                <c:pt idx="31">
                  <c:v>2.4</c:v>
                </c:pt>
              </c:numCache>
            </c:numRef>
          </c:val>
          <c:smooth val="0"/>
          <c:extLst>
            <c:ext xmlns:c16="http://schemas.microsoft.com/office/drawing/2014/chart" uri="{C3380CC4-5D6E-409C-BE32-E72D297353CC}">
              <c16:uniqueId val="{00000001-3761-4290-99D5-59D3D671B561}"/>
            </c:ext>
          </c:extLst>
        </c:ser>
        <c:ser>
          <c:idx val="2"/>
          <c:order val="2"/>
          <c:tx>
            <c:strRef>
              <c:f>'8. &lt;9 v metod'!$C$4</c:f>
              <c:strCache>
                <c:ptCount val="1"/>
                <c:pt idx="0">
                  <c:v>Medicinsk</c:v>
                </c:pt>
              </c:strCache>
            </c:strRef>
          </c:tx>
          <c:spPr>
            <a:ln w="21590" cap="rnd">
              <a:solidFill>
                <a:srgbClr val="B27B2A"/>
              </a:solidFill>
              <a:prstDash val="dashDot"/>
              <a:round/>
            </a:ln>
            <a:effectLst/>
          </c:spPr>
          <c:marker>
            <c:symbol val="none"/>
          </c:marker>
          <c:cat>
            <c:numRef>
              <c:f>'8. &lt;9 v metod'!$A$5:$A$36</c:f>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f>'8. &lt;9 v metod'!$C$5:$C$36</c:f>
              <c:numCache>
                <c:formatCode>General</c:formatCode>
                <c:ptCount val="32"/>
                <c:pt idx="0">
                  <c:v>9.3000000000000007</c:v>
                </c:pt>
                <c:pt idx="1">
                  <c:v>15.5</c:v>
                </c:pt>
                <c:pt idx="2">
                  <c:v>19.5</c:v>
                </c:pt>
                <c:pt idx="3">
                  <c:v>30.5</c:v>
                </c:pt>
                <c:pt idx="4">
                  <c:v>40</c:v>
                </c:pt>
                <c:pt idx="5">
                  <c:v>45.7</c:v>
                </c:pt>
                <c:pt idx="6">
                  <c:v>49.9</c:v>
                </c:pt>
                <c:pt idx="7">
                  <c:v>52.3</c:v>
                </c:pt>
                <c:pt idx="8">
                  <c:v>55.1</c:v>
                </c:pt>
                <c:pt idx="9">
                  <c:v>60</c:v>
                </c:pt>
                <c:pt idx="10">
                  <c:v>65.400000000000006</c:v>
                </c:pt>
                <c:pt idx="11">
                  <c:v>68.400000000000006</c:v>
                </c:pt>
                <c:pt idx="12">
                  <c:v>71.900000000000006</c:v>
                </c:pt>
                <c:pt idx="13">
                  <c:v>75.8</c:v>
                </c:pt>
                <c:pt idx="14">
                  <c:v>79.900000000000006</c:v>
                </c:pt>
                <c:pt idx="15">
                  <c:v>82.9</c:v>
                </c:pt>
                <c:pt idx="16">
                  <c:v>85.6</c:v>
                </c:pt>
                <c:pt idx="17">
                  <c:v>87.5</c:v>
                </c:pt>
                <c:pt idx="18">
                  <c:v>89.4</c:v>
                </c:pt>
                <c:pt idx="19">
                  <c:v>90.5</c:v>
                </c:pt>
                <c:pt idx="21">
                  <c:v>91.6</c:v>
                </c:pt>
                <c:pt idx="22">
                  <c:v>93.5</c:v>
                </c:pt>
                <c:pt idx="23">
                  <c:v>94.4</c:v>
                </c:pt>
                <c:pt idx="24">
                  <c:v>95.5</c:v>
                </c:pt>
                <c:pt idx="25">
                  <c:v>95.9</c:v>
                </c:pt>
                <c:pt idx="26">
                  <c:v>96.5</c:v>
                </c:pt>
                <c:pt idx="27">
                  <c:v>97.3</c:v>
                </c:pt>
                <c:pt idx="28">
                  <c:v>97.4</c:v>
                </c:pt>
                <c:pt idx="29">
                  <c:v>97</c:v>
                </c:pt>
                <c:pt idx="30">
                  <c:v>97.5</c:v>
                </c:pt>
                <c:pt idx="31">
                  <c:v>97.6</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'8. &lt;9 v metod'!$A$4</c15:sqref>
                        </c15:formulaRef>
                      </c:ext>
                    </c:extLst>
                    <c:strCache>
                      <c:ptCount val="1"/>
                      <c:pt idx="0">
                        <c:v>År</c:v>
                      </c:pt>
                    </c:strCache>
                  </c:strRef>
                </c:tx>
                <c:spPr>
                  <a:ln w="21590" cap="rnd">
                    <a:solidFill>
                      <a:srgbClr val="017CC1"/>
                    </a:solidFill>
                    <a:prstDash val="solid"/>
                    <a:round/>
                  </a:ln>
                  <a:effectLst/>
                </c:spPr>
                <c:marker>
                  <c:symbol val="none"/>
                </c:marker>
                <c:cat>
                  <c:numRef>
                    <c:extLst>
                      <c:ext uri="{02D57815-91ED-43cb-92C2-25804820EDAC}">
                        <c15:formulaRef>
                          <c15:sqref>'8. &lt;9 v metod'!$A$5:$A$36</c15:sqref>
                        </c15:formulaRef>
                      </c:ext>
                    </c:extLst>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extLst>
                      <c:ext uri="{02D57815-91ED-43cb-92C2-25804820EDAC}">
                        <c15:formulaRef>
                          <c15:sqref>'8. &lt;9 v metod'!$A$5:$A$36</c15:sqref>
                        </c15:formulaRef>
                      </c:ext>
                    </c:extLst>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val>
                <c:smooth val="0"/>
                <c:extLst>
                  <c:ext xmlns:c16="http://schemas.microsoft.com/office/drawing/2014/chart" uri="{C3380CC4-5D6E-409C-BE32-E72D297353CC}">
                    <c16:uniqueId val="{00000000-3761-4290-99D5-59D3D671B561}"/>
                  </c:ext>
                </c:extLst>
              </c15:ser>
            </c15:filteredLineSeries>
          </c:ext>
        </c:extLst>
      </c:lineChart>
      <c:catAx>
        <c:axId val="993962031"/>
        <c:scaling>
          <c:orientation val="minMax"/>
        </c:scaling>
        <c:delete val="0"/>
        <c:axPos val="b"/>
        <c:title>
          <c:tx>
            <c:rich>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layout>
            <c:manualLayout>
              <c:xMode val="edge"/>
              <c:yMode val="edge"/>
              <c:x val="2.8941430717288649E-2"/>
              <c:y val="0.1510520329024676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100"/>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2132964</xdr:colOff>
      <xdr:row>0</xdr:row>
      <xdr:rowOff>10796</xdr:rowOff>
    </xdr:from>
    <xdr:to>
      <xdr:col>5</xdr:col>
      <xdr:colOff>946149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1CD236E0-9AD8-4676-9699-C2C303A17763}"/>
            </a:ext>
          </a:extLst>
        </xdr:cNvPr>
        <xdr:cNvSpPr/>
      </xdr:nvSpPr>
      <xdr:spPr>
        <a:xfrm>
          <a:off x="6304914" y="10796"/>
          <a:ext cx="1797685" cy="56705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7938</xdr:colOff>
      <xdr:row>2</xdr:row>
      <xdr:rowOff>201612</xdr:rowOff>
    </xdr:from>
    <xdr:to>
      <xdr:col>17</xdr:col>
      <xdr:colOff>64633</xdr:colOff>
      <xdr:row>15</xdr:row>
      <xdr:rowOff>178112</xdr:rowOff>
    </xdr:to>
    <xdr:graphicFrame macro="">
      <xdr:nvGraphicFramePr>
        <xdr:cNvPr id="3" name="Excel Word-Stapeldiagram" descr="Ett stapeldiagram som visar andel aborter före veckan 9 efter graviditetslängd, 2020 till 2024">
          <a:extLst>
            <a:ext uri="{FF2B5EF4-FFF2-40B4-BE49-F238E27FC236}">
              <a16:creationId xmlns:a16="http://schemas.microsoft.com/office/drawing/2014/main" id="{F7444D4E-C5C8-4F2A-A000-D8EAEA7A36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469264</xdr:colOff>
      <xdr:row>0</xdr:row>
      <xdr:rowOff>10796</xdr:rowOff>
    </xdr:from>
    <xdr:to>
      <xdr:col>13</xdr:col>
      <xdr:colOff>495299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4E57951-36D8-431B-B557-CB874BC1F88D}"/>
            </a:ext>
          </a:extLst>
        </xdr:cNvPr>
        <xdr:cNvSpPr/>
      </xdr:nvSpPr>
      <xdr:spPr>
        <a:xfrm>
          <a:off x="8428989" y="7621"/>
          <a:ext cx="18008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531813</xdr:colOff>
      <xdr:row>3</xdr:row>
      <xdr:rowOff>17462</xdr:rowOff>
    </xdr:from>
    <xdr:to>
      <xdr:col>18</xdr:col>
      <xdr:colOff>55108</xdr:colOff>
      <xdr:row>12</xdr:row>
      <xdr:rowOff>162237</xdr:rowOff>
    </xdr:to>
    <xdr:graphicFrame macro="">
      <xdr:nvGraphicFramePr>
        <xdr:cNvPr id="3" name="Excel Word-Stapeldiagram" descr="Ett stapeldiagram som visar andel aborter före veckan 9 efter graviditetslängd 2024">
          <a:extLst>
            <a:ext uri="{FF2B5EF4-FFF2-40B4-BE49-F238E27FC236}">
              <a16:creationId xmlns:a16="http://schemas.microsoft.com/office/drawing/2014/main" id="{9481271A-4202-4EE9-80B8-40A05A9554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469264</xdr:colOff>
      <xdr:row>0</xdr:row>
      <xdr:rowOff>10796</xdr:rowOff>
    </xdr:from>
    <xdr:to>
      <xdr:col>13</xdr:col>
      <xdr:colOff>495299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4A67622-C741-4FBB-AC64-E435994B44D9}"/>
            </a:ext>
          </a:extLst>
        </xdr:cNvPr>
        <xdr:cNvSpPr/>
      </xdr:nvSpPr>
      <xdr:spPr>
        <a:xfrm>
          <a:off x="8638539" y="7621"/>
          <a:ext cx="18008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531813</xdr:colOff>
      <xdr:row>3</xdr:row>
      <xdr:rowOff>903287</xdr:rowOff>
    </xdr:from>
    <xdr:to>
      <xdr:col>18</xdr:col>
      <xdr:colOff>55108</xdr:colOff>
      <xdr:row>18</xdr:row>
      <xdr:rowOff>143187</xdr:rowOff>
    </xdr:to>
    <xdr:graphicFrame macro="">
      <xdr:nvGraphicFramePr>
        <xdr:cNvPr id="3" name="Excel Word-Stapeldiagram" descr="Ett stapeldiagram som visar andel aborter före veckan 12 efter graviditetslängd, 2020 till 2024">
          <a:extLst>
            <a:ext uri="{FF2B5EF4-FFF2-40B4-BE49-F238E27FC236}">
              <a16:creationId xmlns:a16="http://schemas.microsoft.com/office/drawing/2014/main" id="{68CCB30B-28F3-404E-82B4-1F657F3C4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469264</xdr:colOff>
      <xdr:row>0</xdr:row>
      <xdr:rowOff>10796</xdr:rowOff>
    </xdr:from>
    <xdr:to>
      <xdr:col>13</xdr:col>
      <xdr:colOff>495299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95CD8BC-EEB8-45D0-95A6-5EAAA6B61913}"/>
            </a:ext>
          </a:extLst>
        </xdr:cNvPr>
        <xdr:cNvSpPr/>
      </xdr:nvSpPr>
      <xdr:spPr>
        <a:xfrm>
          <a:off x="8638539" y="7621"/>
          <a:ext cx="18008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4</xdr:col>
      <xdr:colOff>17463</xdr:colOff>
      <xdr:row>3</xdr:row>
      <xdr:rowOff>179386</xdr:rowOff>
    </xdr:from>
    <xdr:to>
      <xdr:col>9</xdr:col>
      <xdr:colOff>373878</xdr:colOff>
      <xdr:row>19</xdr:row>
      <xdr:rowOff>76511</xdr:rowOff>
    </xdr:to>
    <xdr:graphicFrame macro="">
      <xdr:nvGraphicFramePr>
        <xdr:cNvPr id="3" name="Excel Word-Linjediagram" descr="Ett linjediagram som visar andel aborter före veckan 9 efter metod, 1993 till 2024">
          <a:extLst>
            <a:ext uri="{FF2B5EF4-FFF2-40B4-BE49-F238E27FC236}">
              <a16:creationId xmlns:a16="http://schemas.microsoft.com/office/drawing/2014/main" id="{7B038FD7-4F2A-41EF-ADD3-79947501FF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9525</xdr:colOff>
      <xdr:row>0</xdr:row>
      <xdr:rowOff>0</xdr:rowOff>
    </xdr:from>
    <xdr:to>
      <xdr:col>18</xdr:col>
      <xdr:colOff>9525</xdr:colOff>
      <xdr:row>2</xdr:row>
      <xdr:rowOff>182880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1CE3707-0BFB-4E87-AC17-0217E3576D03}"/>
            </a:ext>
          </a:extLst>
        </xdr:cNvPr>
        <xdr:cNvSpPr/>
      </xdr:nvSpPr>
      <xdr:spPr>
        <a:xfrm>
          <a:off x="10668000" y="0"/>
          <a:ext cx="177165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199390</xdr:colOff>
      <xdr:row>1</xdr:row>
      <xdr:rowOff>17146</xdr:rowOff>
    </xdr:from>
    <xdr:to>
      <xdr:col>9</xdr:col>
      <xdr:colOff>609600</xdr:colOff>
      <xdr:row>3</xdr:row>
      <xdr:rowOff>152401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39B27F6-E374-4CBD-8C25-269198EA4A05}"/>
            </a:ext>
          </a:extLst>
        </xdr:cNvPr>
        <xdr:cNvSpPr/>
      </xdr:nvSpPr>
      <xdr:spPr>
        <a:xfrm>
          <a:off x="5857240" y="188596"/>
          <a:ext cx="193421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6</xdr:col>
      <xdr:colOff>12066</xdr:colOff>
      <xdr:row>4</xdr:row>
      <xdr:rowOff>0</xdr:rowOff>
    </xdr:from>
    <xdr:to>
      <xdr:col>10</xdr:col>
      <xdr:colOff>295276</xdr:colOff>
      <xdr:row>18</xdr:row>
      <xdr:rowOff>0</xdr:rowOff>
    </xdr:to>
    <xdr:sp macro="" textlink="">
      <xdr:nvSpPr>
        <xdr:cNvPr id="3" name="Rektangel 2" descr="En form med information. Detta istället för en textruta.">
          <a:extLst>
            <a:ext uri="{FF2B5EF4-FFF2-40B4-BE49-F238E27FC236}">
              <a16:creationId xmlns:a16="http://schemas.microsoft.com/office/drawing/2014/main" id="{0CB3D673-E61E-413C-8C3E-89D2ED2048AF}"/>
            </a:ext>
          </a:extLst>
        </xdr:cNvPr>
        <xdr:cNvSpPr/>
      </xdr:nvSpPr>
      <xdr:spPr>
        <a:xfrm>
          <a:off x="5098416" y="916940"/>
          <a:ext cx="3674110" cy="257873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1100">
              <a:solidFill>
                <a:schemeClr val="tx1"/>
              </a:solidFill>
            </a:rPr>
            <a:t>Enligt Abortlagen (1974:595) har kvinnan själv rätt att besluta om abort till och med den artonde graviditetsveckan (18 veckor + 0 dagar). Efter vecka 18 krävs ett särskilt tillstånd från Socialstyrelsens Rättsliga råd baserat på om synnerliga skäl föreligger. </a:t>
          </a:r>
        </a:p>
        <a:p>
          <a:pPr algn="l"/>
          <a:endParaRPr lang="sv-SE" sz="1100">
            <a:solidFill>
              <a:schemeClr val="tx1"/>
            </a:solidFill>
          </a:endParaRPr>
        </a:p>
        <a:p>
          <a:pPr algn="l"/>
          <a:r>
            <a:rPr lang="sv-SE" sz="1100">
              <a:solidFill>
                <a:schemeClr val="tx1"/>
              </a:solidFill>
            </a:rPr>
            <a:t>Rättsliga rådet får inte ge tillstånd till abort om fostret vid tillfället antas vara livsdugligt utanför livmodern. Om graviditeten kan medföra allvarlig fara för kvinnans liv eller hälsa får tillstånd till avbrytande ges oavsett hur långt graviditeten framskridit.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xdr:from>
      <xdr:col>5</xdr:col>
      <xdr:colOff>289559</xdr:colOff>
      <xdr:row>0</xdr:row>
      <xdr:rowOff>38100</xdr:rowOff>
    </xdr:from>
    <xdr:to>
      <xdr:col>9</xdr:col>
      <xdr:colOff>238125</xdr:colOff>
      <xdr:row>1</xdr:row>
      <xdr:rowOff>190500</xdr:rowOff>
    </xdr:to>
    <xdr:sp macro="" textlink="">
      <xdr:nvSpPr>
        <xdr:cNvPr id="7" name="Rektangel med rundade hörn 1">
          <a:hlinkClick xmlns:r="http://schemas.openxmlformats.org/officeDocument/2006/relationships" r:id="rId3"/>
          <a:extLst>
            <a:ext uri="{FF2B5EF4-FFF2-40B4-BE49-F238E27FC236}">
              <a16:creationId xmlns:a16="http://schemas.microsoft.com/office/drawing/2014/main" id="{F2A3FFAF-C147-4D25-ADDE-33FBB704074E}"/>
            </a:ext>
          </a:extLst>
        </xdr:cNvPr>
        <xdr:cNvSpPr/>
      </xdr:nvSpPr>
      <xdr:spPr>
        <a:xfrm>
          <a:off x="5699759" y="38100"/>
          <a:ext cx="1815466" cy="7429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158750</xdr:rowOff>
    </xdr:from>
    <xdr:to>
      <xdr:col>5</xdr:col>
      <xdr:colOff>82550</xdr:colOff>
      <xdr:row>3</xdr:row>
      <xdr:rowOff>50800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5035550" y="158750"/>
          <a:ext cx="184785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32384</xdr:colOff>
      <xdr:row>0</xdr:row>
      <xdr:rowOff>243839</xdr:rowOff>
    </xdr:from>
    <xdr:to>
      <xdr:col>9</xdr:col>
      <xdr:colOff>28575</xdr:colOff>
      <xdr:row>3</xdr:row>
      <xdr:rowOff>209550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7271384" y="243839"/>
          <a:ext cx="2539366" cy="63246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464820</xdr:colOff>
      <xdr:row>1</xdr:row>
      <xdr:rowOff>38100</xdr:rowOff>
    </xdr:from>
    <xdr:to>
      <xdr:col>8</xdr:col>
      <xdr:colOff>533400</xdr:colOff>
      <xdr:row>3</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8679180" y="26670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472440</xdr:colOff>
      <xdr:row>0</xdr:row>
      <xdr:rowOff>7621</xdr:rowOff>
    </xdr:from>
    <xdr:to>
      <xdr:col>15</xdr:col>
      <xdr:colOff>57150</xdr:colOff>
      <xdr:row>2</xdr:row>
      <xdr:rowOff>190501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9254490" y="7621"/>
          <a:ext cx="1946910"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9</xdr:col>
      <xdr:colOff>481012</xdr:colOff>
      <xdr:row>2</xdr:row>
      <xdr:rowOff>219074</xdr:rowOff>
    </xdr:from>
    <xdr:to>
      <xdr:col>21</xdr:col>
      <xdr:colOff>438150</xdr:colOff>
      <xdr:row>19</xdr:row>
      <xdr:rowOff>66674</xdr:rowOff>
    </xdr:to>
    <xdr:graphicFrame macro="">
      <xdr:nvGraphicFramePr>
        <xdr:cNvPr id="3" name="Excel Word-Linjediagram" descr="Ett linjediagram som visar antal aborter per år mellan 1983 till 2024&#10;&#10;">
          <a:extLst>
            <a:ext uri="{FF2B5EF4-FFF2-40B4-BE49-F238E27FC236}">
              <a16:creationId xmlns:a16="http://schemas.microsoft.com/office/drawing/2014/main" id="{66DC2229-9C5C-44E6-BC24-2B93C5F064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19049</xdr:colOff>
      <xdr:row>22</xdr:row>
      <xdr:rowOff>109536</xdr:rowOff>
    </xdr:from>
    <xdr:to>
      <xdr:col>21</xdr:col>
      <xdr:colOff>533399</xdr:colOff>
      <xdr:row>42</xdr:row>
      <xdr:rowOff>85724</xdr:rowOff>
    </xdr:to>
    <xdr:graphicFrame macro="">
      <xdr:nvGraphicFramePr>
        <xdr:cNvPr id="9" name="Excel Word-Linjediagram" descr="Ett linjediagram som visar antal aborter per år uppdelat på ålder mellan 1983 till 2024">
          <a:extLst>
            <a:ext uri="{FF2B5EF4-FFF2-40B4-BE49-F238E27FC236}">
              <a16:creationId xmlns:a16="http://schemas.microsoft.com/office/drawing/2014/main" id="{790BD66A-AFDA-4AC3-B33B-EE23839143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469265</xdr:colOff>
      <xdr:row>0</xdr:row>
      <xdr:rowOff>10796</xdr:rowOff>
    </xdr:from>
    <xdr:to>
      <xdr:col>14</xdr:col>
      <xdr:colOff>104775</xdr:colOff>
      <xdr:row>2</xdr:row>
      <xdr:rowOff>190501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FD3949B-97E2-43CE-B0E8-2238E3DFCAFF}"/>
            </a:ext>
          </a:extLst>
        </xdr:cNvPr>
        <xdr:cNvSpPr/>
      </xdr:nvSpPr>
      <xdr:spPr>
        <a:xfrm>
          <a:off x="8432165" y="10796"/>
          <a:ext cx="1997710"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9</xdr:col>
      <xdr:colOff>4762</xdr:colOff>
      <xdr:row>3</xdr:row>
      <xdr:rowOff>190499</xdr:rowOff>
    </xdr:from>
    <xdr:to>
      <xdr:col>20</xdr:col>
      <xdr:colOff>495300</xdr:colOff>
      <xdr:row>22</xdr:row>
      <xdr:rowOff>123824</xdr:rowOff>
    </xdr:to>
    <xdr:graphicFrame macro="">
      <xdr:nvGraphicFramePr>
        <xdr:cNvPr id="5" name="Excel Word-Linjediagram" descr="Ett linjediagram som visar antal aborter per år mellan 1983 till 2024&#10;">
          <a:extLst>
            <a:ext uri="{FF2B5EF4-FFF2-40B4-BE49-F238E27FC236}">
              <a16:creationId xmlns:a16="http://schemas.microsoft.com/office/drawing/2014/main" id="{ABBD7E4B-8DC2-4E56-B254-6AABD8AE44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6349</xdr:colOff>
      <xdr:row>25</xdr:row>
      <xdr:rowOff>30161</xdr:rowOff>
    </xdr:from>
    <xdr:to>
      <xdr:col>20</xdr:col>
      <xdr:colOff>590549</xdr:colOff>
      <xdr:row>46</xdr:row>
      <xdr:rowOff>25399</xdr:rowOff>
    </xdr:to>
    <xdr:graphicFrame macro="">
      <xdr:nvGraphicFramePr>
        <xdr:cNvPr id="6" name="Excel Word-Linjediagram" descr="Ett linjediagram som visar antal aborter per år uppdelat på ålder mellan 1983 till 2024">
          <a:extLst>
            <a:ext uri="{FF2B5EF4-FFF2-40B4-BE49-F238E27FC236}">
              <a16:creationId xmlns:a16="http://schemas.microsoft.com/office/drawing/2014/main" id="{B4D307EA-CFAC-441E-A8D6-FEC58E8790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469265</xdr:colOff>
      <xdr:row>0</xdr:row>
      <xdr:rowOff>10796</xdr:rowOff>
    </xdr:from>
    <xdr:to>
      <xdr:col>14</xdr:col>
      <xdr:colOff>9525</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4C90392-0714-4642-B72B-9440F03533A0}"/>
            </a:ext>
          </a:extLst>
        </xdr:cNvPr>
        <xdr:cNvSpPr/>
      </xdr:nvSpPr>
      <xdr:spPr>
        <a:xfrm>
          <a:off x="8432165" y="10796"/>
          <a:ext cx="1902460"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9524</xdr:colOff>
      <xdr:row>4</xdr:row>
      <xdr:rowOff>0</xdr:rowOff>
    </xdr:from>
    <xdr:to>
      <xdr:col>25</xdr:col>
      <xdr:colOff>533399</xdr:colOff>
      <xdr:row>23</xdr:row>
      <xdr:rowOff>3174</xdr:rowOff>
    </xdr:to>
    <xdr:graphicFrame macro="">
      <xdr:nvGraphicFramePr>
        <xdr:cNvPr id="4" name="Excel Word-Linjediagram" descr="Ett linjediagram som visar andel aborter per år uppdelat efter graviditetslängd mellan 1983 till 2024">
          <a:extLst>
            <a:ext uri="{FF2B5EF4-FFF2-40B4-BE49-F238E27FC236}">
              <a16:creationId xmlns:a16="http://schemas.microsoft.com/office/drawing/2014/main" id="{120AE9E0-5845-445D-804D-85CD408D44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469264</xdr:colOff>
      <xdr:row>0</xdr:row>
      <xdr:rowOff>10796</xdr:rowOff>
    </xdr:from>
    <xdr:to>
      <xdr:col>13</xdr:col>
      <xdr:colOff>495299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7C69E66-ED3D-4A92-A65F-DAE1526DE347}"/>
            </a:ext>
          </a:extLst>
        </xdr:cNvPr>
        <xdr:cNvSpPr/>
      </xdr:nvSpPr>
      <xdr:spPr>
        <a:xfrm>
          <a:off x="8432164" y="10796"/>
          <a:ext cx="1797685"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F9A255C-AA01-4076-A600-74FFC1A6510C}" name="Tabell1015" displayName="Tabell1015" ref="A13:J55" totalsRowShown="0" headerRowCellStyle="Tabell: rad- och kolumnrubrik" dataCellStyle="Tabellltext">
  <tableColumns count="10">
    <tableColumn id="1" xr3:uid="{1D1A8EED-4418-4896-AC4E-BD911C7D75B8}" name="År" dataDxfId="18" dataCellStyle="Tabellltext"/>
    <tableColumn id="2" xr3:uid="{0E5DAB33-D57A-445C-974A-D9F1D3F99510}" name="Totalt antal aborter" dataDxfId="17" dataCellStyle="Tabellltext"/>
    <tableColumn id="3" xr3:uid="{1E717536-C51B-4DB9-9C00-E3A40694CB3D}" name="Bortfall_x000a_Åldersgrupp_x000a_Antal" dataDxfId="16" dataCellStyle="Tabellltext"/>
    <tableColumn id="4" xr3:uid="{3E4024A4-7C7A-442B-A172-7DE1FA5C072C}" name="Bortfall_x000a_Åldersgrupp_x000a_%" dataDxfId="15" dataCellStyle="Tabellltext">
      <calculatedColumnFormula>(Tabell1015[[#This Row],[Bortfall
Åldersgrupp
Antal]]/Tabell1015[[#This Row],[Totalt antal aborter]])*100</calculatedColumnFormula>
    </tableColumn>
    <tableColumn id="5" xr3:uid="{29ED4B1B-0BF6-4F06-9F8E-CE2295A7EC39}" name="Bortfall_x000a_Graviditetsvecka_x000a_Antal" dataDxfId="14" dataCellStyle="Tabellltext"/>
    <tableColumn id="6" xr3:uid="{E86A29B4-857F-4097-9506-06CF4B75DB60}" name="Bortfall_x000a_Graviditetsvecka_x000a_%" dataDxfId="13" dataCellStyle="Tabellltext">
      <calculatedColumnFormula>(Tabell1015[[#This Row],[Bortfall
Graviditetsvecka
Antal]]/Tabell1015[[#This Row],[Totalt antal aborter]])*100</calculatedColumnFormula>
    </tableColumn>
    <tableColumn id="7" xr3:uid="{9A195519-CEA2-4833-B3EC-BD0449EAB6C0}" name="Bortfall_x000a_Abortmetod_x000a_Antal" dataDxfId="12" dataCellStyle="Tabellltext"/>
    <tableColumn id="8" xr3:uid="{B7376C19-099D-4493-A3E6-093766A265E6}" name="Bortfall_x000a_Abortmetod_x000a_%" dataDxfId="11" dataCellStyle="Tabellltext"/>
    <tableColumn id="13" xr3:uid="{37FC6594-91A0-4D70-A635-0487800B6E75}" name="Bortfall_x000a_Tidigare aborter_x000a_Antal" dataDxfId="10" dataCellStyle="Tabellltext"/>
    <tableColumn id="12" xr3:uid="{EBB640FB-03C4-47EA-82C4-3F59FD0A11CC}" name="Bortfall_x000a_Tidigare aborter_x000a_%" dataDxfId="9" dataCellStyle="Tabellltext">
      <calculatedColumnFormula>(Tabell1015[[#This Row],[Bortfall
Tidigare aborter
Antal]]/Tabell1015[[#This Row],[Totalt antal aborter]])*100</calculatedColumnFormula>
    </tableColumn>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6465763-E8E8-4CB5-AAD1-DAC5DB415E77}" name="Tabell1064781012" displayName="Tabell1064781012" ref="A4:C36" totalsRowShown="0" headerRowCellStyle="Tabell: rad- och kolumnrubrik" dataCellStyle="Tabellltext">
  <tableColumns count="3">
    <tableColumn id="1" xr3:uid="{5F451197-551A-42EC-B037-684167041F91}" name="År" dataDxfId="1" dataCellStyle="Tabellltext"/>
    <tableColumn id="2" xr3:uid="{6463C599-015E-4349-BA05-D911ED9E461A}" name="Kirurgisk" dataCellStyle="Tabellltext"/>
    <tableColumn id="3" xr3:uid="{E025E6A5-92BA-4969-B324-F5825CB49FC0}" name="Medicinsk"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339E04D-A0CD-445A-B68E-AE639B22EAB7}" name="Tabell106413" displayName="Tabell106413" ref="A4:O46" totalsRowShown="0" headerRowCellStyle="Tabell: rad- och kolumnrubrik" dataCellStyle="Tabellltext">
  <tableColumns count="15">
    <tableColumn id="1" xr3:uid="{EE5B4C85-4FB9-4928-B733-42A5C8EF415C}" name="År" dataDxfId="0" dataCellStyle="Tabellltext"/>
    <tableColumn id="2" xr3:uid="{7F5F8DCE-C264-4148-820C-FFA94C1B17A0}" name="-19 år_x000a_Antal" dataCellStyle="Tabellltext"/>
    <tableColumn id="3" xr3:uid="{DEEC91E9-984C-4A77-8453-6916139DC138}" name="-19år_x000a_%" dataCellStyle="Tabellltext"/>
    <tableColumn id="4" xr3:uid="{415458C4-C007-433E-9241-ECABB249F377}" name="20-24 år_x000a_Antal" dataCellStyle="Tabellltext"/>
    <tableColumn id="5" xr3:uid="{FF1FB2DF-F7F5-463D-B7F3-9B8695A8C55A}" name="20-24 år_x000a_%" dataCellStyle="Tabellltext"/>
    <tableColumn id="6" xr3:uid="{88634C1B-3A3F-495E-94F0-46B2D6375C21}" name="25-29 år_x000a_Antal" dataCellStyle="Tabellltext"/>
    <tableColumn id="7" xr3:uid="{4E3A0319-6AE3-4E18-8112-1ABACD5E5ED4}" name="25-29 år_x000a_%" dataCellStyle="Tabellltext"/>
    <tableColumn id="14" xr3:uid="{E7B3BA17-D25F-4E9F-860F-32D59F5CAC57}" name="30-34 år_x000a_Antal" dataCellStyle="Tabellltext"/>
    <tableColumn id="15" xr3:uid="{64D45A5E-7A8A-40F0-B5A5-39EA76D7DA27}" name="30-34 år_x000a_%" dataCellStyle="Tabellltext"/>
    <tableColumn id="16" xr3:uid="{8178ACF6-3018-45E6-9769-F32C6F3F3A9D}" name="35-39 år_x000a_Antal" dataCellStyle="Tabellltext"/>
    <tableColumn id="17" xr3:uid="{535757AE-779A-4B68-BA60-8E03B5540D33}" name="35-39 år_x000a_%" dataCellStyle="Tabellltext"/>
    <tableColumn id="18" xr3:uid="{9AA8F432-2E06-45E3-9E8B-2C5F72865E93}" name="40+ år_x000a_Antal" dataCellStyle="Tabellltext"/>
    <tableColumn id="19" xr3:uid="{316F8901-1412-42CE-88AB-0292B77E29A2}" name="40+ år_x000a_%" dataCellStyle="Tabellltext"/>
    <tableColumn id="20" xr3:uid="{043B9CCC-5474-4EF7-87E5-D64B52B49F96}" name="Totalt_x000a_Antal" dataCellStyle="Tabellltext"/>
    <tableColumn id="21" xr3:uid="{BF43B844-5B61-4CCB-9ABB-E9CF72272238}" name="Totalt_x000a_%"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5110E23-01D1-4760-A002-CE7044F80BD2}" name="Tabell103" displayName="Tabell103" ref="A4:D8" totalsRowShown="0" headerRowCellStyle="Tabell: rad- och kolumnrubrik" dataCellStyle="Tabellltext">
  <tableColumns count="4">
    <tableColumn id="1" xr3:uid="{D2F9D573-02D3-40BC-8C84-18F00CBF3243}" name="Indikation i ansökan" dataCellStyle="Tabellltext"/>
    <tableColumn id="2" xr3:uid="{F2BB4209-3E06-4C01-9E16-8626405E3F07}" name="Beviljade tillstånd_x000a_Antal" dataCellStyle="Tabellltext"/>
    <tableColumn id="3" xr3:uid="{86760CA0-F82F-4B0D-8ED4-3A3C708BAD6B}" name="Beviljade tillstånd_x000a_%" dataCellStyle="Tabellltext"/>
    <tableColumn id="4" xr3:uid="{B48551B0-32C3-4CF6-ABF8-ACBF554C168A}" name="Avslag_x000a_Antal"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17" totalsRowShown="0"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DBE04B-30A1-47B5-98C0-52A1C39F3DB6}" name="Tabell10" displayName="Tabell10" ref="A4:I46" totalsRowShown="0" headerRowCellStyle="Tabell: rad- och kolumnrubrik" dataCellStyle="Tabellltext">
  <autoFilter ref="A4:I46"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2495785-55A3-44AA-82BE-D5EE2EB503C8}" name="År" dataDxfId="8" dataCellStyle="Tabellltext"/>
    <tableColumn id="2" xr3:uid="{CB6F2A9D-7EAD-490B-B2C3-075832115725}" name="-19 år" dataCellStyle="Tabellltext"/>
    <tableColumn id="3" xr3:uid="{B8B55D9D-803E-45D3-94D7-9A886C0A9945}" name="20-24 år" dataCellStyle="Tabellltext"/>
    <tableColumn id="4" xr3:uid="{02D9EA79-2286-455E-AE98-0641E531117B}" name="25-29 år" dataCellStyle="Tabellltext"/>
    <tableColumn id="5" xr3:uid="{402E1864-BCF8-4BE0-9713-FCB30E87F48F}" name="30-34 år" dataCellStyle="Tabellltext"/>
    <tableColumn id="6" xr3:uid="{4DD849EF-92D1-4BC1-A355-707334266616}" name="35-39 år" dataCellStyle="Tabellltext"/>
    <tableColumn id="7" xr3:uid="{A15FF453-D147-4824-85B5-1AE6D68438FE}" name="40+ år" dataCellStyle="Tabellltext"/>
    <tableColumn id="8" xr3:uid="{4D2AC609-9966-4CEB-932C-822A1EE747F9}" name="Uppgift om_x000a_ ålder saknas" dataCellStyle="Tabellltext"/>
    <tableColumn id="9" xr3:uid="{334225D6-607D-471A-94B2-810C9829FE68}" name="Totalt"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72C4B1B-4AD4-4DCB-9C59-C175938639A3}" name="Tabell106" displayName="Tabell106" ref="A4:H46" totalsRowShown="0" headerRowCellStyle="Tabell: rad- och kolumnrubrik" dataCellStyle="Tabellltext">
  <tableColumns count="8">
    <tableColumn id="1" xr3:uid="{85A38977-D2D5-4740-AE26-2BAD4AF31C73}" name="År" dataDxfId="7" dataCellStyle="Tabellltext"/>
    <tableColumn id="2" xr3:uid="{23FA41D9-9BBC-49A9-BAE1-677C8EF242D8}" name="-19 år" dataCellStyle="Tabellltext"/>
    <tableColumn id="3" xr3:uid="{598554F4-0B8E-45DE-960F-267B56F0957A}" name="20-24 år" dataCellStyle="Tabellltext"/>
    <tableColumn id="4" xr3:uid="{4B191A98-9351-4ADB-B0D5-8F5D427EC840}" name="25-29 år" dataCellStyle="Tabellltext"/>
    <tableColumn id="5" xr3:uid="{C98BAA76-AB91-46BF-9877-B413E2F17AB9}" name="30-34 år" dataCellStyle="Tabellltext"/>
    <tableColumn id="6" xr3:uid="{A88EF2D4-2F39-44E3-B566-10DD60B2DDDC}" name="35-39 år" dataCellStyle="Tabellltext"/>
    <tableColumn id="7" xr3:uid="{AD153904-073B-4EC6-B6F3-9C918052A1E4}" name="40+ år" dataCellStyle="Tabellltext"/>
    <tableColumn id="9" xr3:uid="{08365C7A-A4AF-49B4-AEF9-1D797E184F35}" name="Totalt"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8BC5A57-3663-48B9-A6A0-A26F213BCB4B}" name="Tabell1064" displayName="Tabell1064" ref="A4:M46" totalsRowShown="0" headerRowCellStyle="Tabell: rad- och kolumnrubrik" dataCellStyle="Tabellltext">
  <tableColumns count="13">
    <tableColumn id="1" xr3:uid="{7CEE9195-BCB3-4A2B-B005-56C9BE0A7BAE}" name="År_x000a_Year" dataDxfId="6" dataCellStyle="Tabellltext"/>
    <tableColumn id="2" xr3:uid="{4EBB4EC7-F960-49F0-BA27-8832EA4C702A}" name="&lt;7+0_x000a_Antal" dataCellStyle="Tabellltext"/>
    <tableColumn id="3" xr3:uid="{8D599974-141C-4C2A-A709-98358D0B53B1}" name="&lt;7+0_x000a_%" dataCellStyle="Tabellltext"/>
    <tableColumn id="4" xr3:uid="{213B90C8-2863-499B-ADBF-504FB6EEC778}" name="7+1 - 9+0_x000a_Antal" dataCellStyle="Tabellltext"/>
    <tableColumn id="5" xr3:uid="{57D1B90F-8A21-4FE0-B457-DE6E17437832}" name="7+1 - 9+0_x000a_%" dataCellStyle="Tabellltext"/>
    <tableColumn id="6" xr3:uid="{F6AAC11A-3F59-449E-8FFE-9C518EF8771F}" name="9+1 - 12+0_x000a_Antal" dataCellStyle="Tabellltext"/>
    <tableColumn id="7" xr3:uid="{93B7A39F-707D-4B73-ADCF-227CBA54F3CD}" name="9+1 - 12+0_x000a_%" dataCellStyle="Tabellltext"/>
    <tableColumn id="9" xr3:uid="{1ED029B6-E9C5-4926-968E-AB7F2981728D}" name="12+1 - 18+0_x000a_Antal" dataCellStyle="Tabellltext"/>
    <tableColumn id="8" xr3:uid="{8EAF8053-CBE8-4B66-8632-1832450867FD}" name="12+1 - 18+0_x000a_%" dataCellStyle="Tabellltext"/>
    <tableColumn id="10" xr3:uid="{47607FD7-CB29-4425-AB96-43E3872570B7}" name="&gt;= 18+1_x000a_Antal" dataCellStyle="Tabellltext"/>
    <tableColumn id="11" xr3:uid="{D42BE12A-A46B-47F5-9651-AD14C881B0A2}" name="&gt;= 18+1_x000a_%" dataCellStyle="Tabellltext"/>
    <tableColumn id="12" xr3:uid="{A38A0799-3F2C-46C1-A9F9-26D5D6F6A4A5}" name="Uppgift om_x000a_graviditets-_x000a_längd saknas" dataCellStyle="Tabellltext"/>
    <tableColumn id="13" xr3:uid="{2978660B-2F21-4A6B-A467-048B781C2B2E}" name="Totalt"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BE5408D-C714-40FA-AD23-8E0EDDCADAEE}" name="Tabell10647" displayName="Tabell10647" ref="A4:P11" totalsRowShown="0" headerRowCellStyle="Tabell: rad- och kolumnrubrik" dataCellStyle="Tabellltext">
  <tableColumns count="16">
    <tableColumn id="1" xr3:uid="{20617B24-E2F8-433B-9E7E-F598CF5CEF75}" name="_x000a_Graviditetsveckor" dataDxfId="5" dataCellStyle="Tabellltext"/>
    <tableColumn id="2" xr3:uid="{B34A83FD-1707-418D-ABC0-06EC8999E07A}" name="-19år_x000a_Antal" dataCellStyle="Tabellltext"/>
    <tableColumn id="3" xr3:uid="{C8428AD2-6924-4823-AB27-9746BF326529}" name="-19år_x000a_%" dataCellStyle="Tabellltext"/>
    <tableColumn id="4" xr3:uid="{13911D71-13F3-4BDA-8143-CA999F074862}" name="20-24 år_x000a_Antal" dataCellStyle="Tabellltext"/>
    <tableColumn id="5" xr3:uid="{F0883140-0139-4951-B6FF-71FEF3A36D11}" name="20-24 år_x000a_%" dataCellStyle="Tabellltext"/>
    <tableColumn id="6" xr3:uid="{4CA87E89-0A6B-49C4-B50F-BEE0C2270F7E}" name="25-29 år_x000a_Antal" dataCellStyle="Tabellltext"/>
    <tableColumn id="7" xr3:uid="{0CEBF3BA-AC7C-4E7E-92FB-C1ECFF412F5F}" name="25-29 år_x000a_%" dataCellStyle="Tabellltext"/>
    <tableColumn id="9" xr3:uid="{9D8A1315-5E80-4AAB-B96E-F1850BE1253B}" name="30-34 år_x000a_Antal" dataCellStyle="Tabellltext"/>
    <tableColumn id="8" xr3:uid="{68D668E7-4FF9-4B27-94F4-37E5E9E263DC}" name="30-34 år_x000a_%" dataCellStyle="Tabellltext"/>
    <tableColumn id="10" xr3:uid="{18FC39A6-C44C-4141-AA1F-079007C1982D}" name="35-39 år_x000a_Antal" dataCellStyle="Tabellltext"/>
    <tableColumn id="11" xr3:uid="{93FFA399-3435-48AF-9798-DBFB031ADB5D}" name="35-39 år_x000a_%" dataCellStyle="Tabellltext"/>
    <tableColumn id="12" xr3:uid="{13C0CB2C-DCD3-4E33-8B4C-469EB7CFDA31}" name="40+ år_x000a_Antal" dataCellStyle="Tabellltext"/>
    <tableColumn id="13" xr3:uid="{B3389409-754C-4D73-9229-305AB448D653}" name="40+ år_x000a_%" dataCellStyle="Tabellltext"/>
    <tableColumn id="16" xr3:uid="{40998D89-8AA4-471B-B7BE-0048272A339D}" name="Uppgift om ålder saknas_x000a_Antal" dataCellStyle="Tabellltext"/>
    <tableColumn id="14" xr3:uid="{190130C3-02EE-46FD-8CF3-979B4CCD4CF8}" name="Totalt_x000a_Antal" dataCellStyle="Tabellltext"/>
    <tableColumn id="15" xr3:uid="{B3A6C515-F179-41A6-8346-0C3AFED5EE2E}" name="Totalt_x000a_%"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5E42F4B-1169-4682-A495-9EED51E1084E}" name="Tabell1064789" displayName="Tabell1064789" ref="A4:I10" totalsRowShown="0" headerRowCellStyle="Tabell: rad- och kolumnrubrik" dataCellStyle="Tabellltext">
  <tableColumns count="9">
    <tableColumn id="1" xr3:uid="{A3E79ADD-03FE-412C-8687-474336E9B846}" name="Graviditetsveckor" dataDxfId="4" dataCellStyle="Tabellltext"/>
    <tableColumn id="2" xr3:uid="{19A02BFB-B392-4C2C-9D47-B7570D136423}" name="Enbart kirurgisk abort_x000a_Antal" dataCellStyle="Tabellltext"/>
    <tableColumn id="3" xr3:uid="{32C59191-21B4-43C9-929B-C6AB1DA3CAF5}" name="Enbart kirurgisk abort_x000a_%" dataCellStyle="Tabellltext"/>
    <tableColumn id="4" xr3:uid="{E14B5FC3-4983-4B8D-AEAA-7E4479035EE4}" name="Medicinsk abort fullföljd på sjukhus_x000a_Antal" dataCellStyle="Tabellltext"/>
    <tableColumn id="5" xr3:uid="{7DD8416F-48D2-4DC4-9A5C-73EB33F50C91}" name="Medicinsk abort fullföljd på sjukhus_x000a_%" dataCellStyle="Tabellltext"/>
    <tableColumn id="6" xr3:uid="{A59281B1-2E34-410C-B979-5BAFBF9D121F}" name="Medicinsk abort fullföljd i hemmet_x000a_Antal" dataCellStyle="Tabellltext"/>
    <tableColumn id="7" xr3:uid="{251D5B65-5558-44B4-9778-216ACFA123CE}" name="Medicinsk abort fullföljd i hemmet %" dataCellStyle="Tabellltext"/>
    <tableColumn id="9" xr3:uid="{01F7F535-8843-4344-A510-4ED97D09E15C}" name="Uppgift om metod saknas_x000a_Antal" dataCellStyle="Tabellltext"/>
    <tableColumn id="8" xr3:uid="{A30AA663-658F-4077-86AB-F938E089C5F7}" name="Totalt_x000a_Antal"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2BCBA81-CFD8-4758-85A7-74A116BA1B7F}" name="Tabell106478" displayName="Tabell106478" ref="A4:I12" totalsRowShown="0" headerRowCellStyle="Tabell: rad- och kolumnrubrik" dataCellStyle="Tabellltext">
  <tableColumns count="9">
    <tableColumn id="1" xr3:uid="{5B229394-11B0-4E71-A23E-AA84EE286D3B}" name="Ålder" dataDxfId="3" dataCellStyle="Tabellltext"/>
    <tableColumn id="2" xr3:uid="{95FBA7A9-2631-4343-A71A-C4FFF5707F83}" name="Enbart kirurgisk abort_x000a_Antal" dataCellStyle="Tabellltext"/>
    <tableColumn id="3" xr3:uid="{80B41EC5-7CF6-49F2-B424-13389F656E94}" name="Enbart kirurgisk abort_x000a_%" dataCellStyle="Tabellltext"/>
    <tableColumn id="4" xr3:uid="{F992BA27-977C-47FA-91FD-233F97C4F0DA}" name="Medicinsk abort fullföljd på sjukhus_x000a_Antal" dataCellStyle="Tabellltext"/>
    <tableColumn id="5" xr3:uid="{3E4A612F-908D-4089-AAD1-6F72FD3534EF}" name="Medicinsk abort fullföljd på sjukhus_x000a_%" dataCellStyle="Tabellltext"/>
    <tableColumn id="6" xr3:uid="{9BCA1CF6-3F00-4BEF-B583-DA635000ABE1}" name="Medicinsk abort fullföljd i hemmet_x000a__x000a_Antal" dataCellStyle="Tabellltext"/>
    <tableColumn id="7" xr3:uid="{F25FDD77-114B-4A0E-9B40-D7ED01A132A2}" name="Medicinsk abort fullföljd i hemmet _x000a_%" dataCellStyle="Tabellltext"/>
    <tableColumn id="9" xr3:uid="{ACAC122F-5AB0-4005-BD77-ECBC80AFA0D0}" name="Uppgift om metod saknas_x000a_Antal" dataCellStyle="Tabellltext"/>
    <tableColumn id="8" xr3:uid="{66FB2988-8CC4-4E4E-99AB-B46A235AA83D}" name="Totalt_x000a_Antal"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ADD081F-750F-4064-A3AC-57416000B022}" name="Tabell10647810" displayName="Tabell10647810" ref="A4:I12" totalsRowShown="0" headerRowCellStyle="Tabell: rad- och kolumnrubrik" dataCellStyle="Tabellltext">
  <tableColumns count="9">
    <tableColumn id="1" xr3:uid="{91D3D622-C522-4345-A3E2-79410C9543BF}" name="Ålder" dataDxfId="2" dataCellStyle="Tabellltext"/>
    <tableColumn id="2" xr3:uid="{A7E925D1-35F0-418C-96E0-2E4826FC0231}" name="Enbart kirurgisk abort_x000a_Antal" dataCellStyle="Tabellltext"/>
    <tableColumn id="3" xr3:uid="{2F4EA1BA-389E-48E8-A8F1-3C900542FBA4}" name="Enbart kirurgisk abort_x000a_%" dataCellStyle="Tabellltext"/>
    <tableColumn id="4" xr3:uid="{957287C9-F2C3-4C1A-9492-098A3F1BEAE6}" name="Medicinsk abort fullföljd på sjukhus_x000a_Antal" dataCellStyle="Tabellltext"/>
    <tableColumn id="5" xr3:uid="{B6D3D4E0-56C6-498A-95AB-7B6157AC383A}" name="Medicinsk abort fullföljd på sjukhus_x000a_%" dataCellStyle="Tabellltext"/>
    <tableColumn id="6" xr3:uid="{31DE0592-FE53-4A83-92B6-80050E60826D}" name="Medicinsk abort fullföljd i hemmet_x000a_Antal" dataCellStyle="Tabellltext"/>
    <tableColumn id="7" xr3:uid="{6ACE1EE2-7F9E-4EBF-B9AB-E9E4A4684726}" name="Medicinsk abort fullföljd i hemmet _x000a_%" dataCellStyle="Tabellltext"/>
    <tableColumn id="9" xr3:uid="{3B8DF65E-3E36-4E86-A429-2BFC0AED395A}" name="Uppgift om metod saknas_x000a_Antal" dataCellStyle="Tabellltext"/>
    <tableColumn id="8" xr3:uid="{8E80A28B-684C-4747-9A8E-A45C065AD687}" name="Totalt_x000a_Antal"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statistik-och-data/statistik/alla-statistikamnen/aborter/"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usanne.ahlund@socialstyrelsen.se" TargetMode="External"/><Relationship Id="rId1" Type="http://schemas.openxmlformats.org/officeDocument/2006/relationships/hyperlink" Target="mailto:mikael.ohlin@socialstyrelsen.se"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27"/>
  <sheetViews>
    <sheetView workbookViewId="0"/>
  </sheetViews>
  <sheetFormatPr defaultColWidth="9.296875" defaultRowHeight="13.5" customHeight="1"/>
  <cols>
    <col min="1" max="1" width="29.5" style="2" customWidth="1"/>
    <col min="2" max="3" width="56.69921875" style="2" customWidth="1"/>
    <col min="4" max="4" width="20.5" style="2" bestFit="1" customWidth="1"/>
    <col min="5" max="16" width="8.19921875" style="2" customWidth="1"/>
    <col min="17" max="16384" width="9.296875" style="2"/>
  </cols>
  <sheetData>
    <row r="1" spans="1:18" ht="46.9" customHeight="1">
      <c r="A1" s="41" t="s">
        <v>213</v>
      </c>
    </row>
    <row r="2" spans="1:18" ht="17.25" customHeight="1">
      <c r="A2" s="17" t="s">
        <v>14</v>
      </c>
      <c r="B2" s="19"/>
      <c r="C2" s="17"/>
      <c r="D2" s="3"/>
      <c r="E2" s="3"/>
      <c r="F2" s="3"/>
      <c r="G2" s="3"/>
      <c r="H2" s="3"/>
      <c r="I2" s="3"/>
      <c r="J2" s="3"/>
      <c r="K2" s="3"/>
    </row>
    <row r="3" spans="1:18" ht="17.25" customHeight="1">
      <c r="A3" s="22" t="s">
        <v>4</v>
      </c>
      <c r="B3" s="29" t="s">
        <v>15</v>
      </c>
      <c r="C3" s="21"/>
      <c r="D3" s="3"/>
      <c r="E3" s="3"/>
      <c r="F3" s="3"/>
      <c r="G3" s="3"/>
      <c r="H3" s="3"/>
      <c r="I3" s="3"/>
      <c r="J3" s="3"/>
      <c r="K3" s="3"/>
    </row>
    <row r="4" spans="1:18" ht="17.25" customHeight="1">
      <c r="A4" t="s">
        <v>8</v>
      </c>
      <c r="B4" s="20"/>
      <c r="C4" s="20"/>
      <c r="D4" s="3"/>
      <c r="E4" s="3"/>
      <c r="F4" s="4"/>
      <c r="G4" s="3"/>
      <c r="H4" s="3"/>
      <c r="I4" s="3"/>
      <c r="J4" s="3"/>
      <c r="K4" s="3"/>
    </row>
    <row r="5" spans="1:18" ht="15">
      <c r="A5" s="30" t="s">
        <v>9</v>
      </c>
      <c r="B5" s="20"/>
      <c r="C5" s="20"/>
      <c r="D5" s="6"/>
      <c r="E5" s="5"/>
      <c r="F5" s="5"/>
      <c r="G5" s="5"/>
      <c r="H5" s="5"/>
      <c r="I5" s="5"/>
      <c r="J5" s="3"/>
      <c r="K5" s="3"/>
    </row>
    <row r="6" spans="1:18" ht="15">
      <c r="A6" s="30" t="s">
        <v>20</v>
      </c>
      <c r="B6" s="20"/>
      <c r="C6" s="20"/>
      <c r="D6" s="6"/>
      <c r="E6" s="5"/>
      <c r="F6" s="5"/>
      <c r="G6" s="8"/>
      <c r="H6" s="5"/>
      <c r="I6" s="5"/>
      <c r="J6" s="3"/>
      <c r="K6" s="3"/>
      <c r="L6" s="3"/>
      <c r="M6" s="3"/>
      <c r="N6" s="3"/>
      <c r="O6" s="3"/>
      <c r="P6" s="3"/>
      <c r="Q6" s="3"/>
      <c r="R6" s="3"/>
    </row>
    <row r="7" spans="1:18" ht="15">
      <c r="A7" s="30" t="s">
        <v>21</v>
      </c>
      <c r="B7" s="20"/>
      <c r="C7" s="20"/>
      <c r="D7" s="6"/>
      <c r="E7" s="5"/>
      <c r="F7" s="5"/>
      <c r="G7" s="8"/>
      <c r="H7" s="5"/>
      <c r="I7" s="5"/>
      <c r="J7" s="3"/>
      <c r="K7" s="3"/>
      <c r="L7" s="3"/>
      <c r="M7" s="3"/>
      <c r="N7" s="3"/>
      <c r="O7" s="3"/>
      <c r="P7" s="3"/>
      <c r="Q7" s="3"/>
      <c r="R7" s="3"/>
    </row>
    <row r="8" spans="1:18" ht="15">
      <c r="A8" s="30" t="s">
        <v>10</v>
      </c>
      <c r="B8" s="20"/>
      <c r="C8" s="20"/>
      <c r="D8" s="9"/>
      <c r="E8" s="9"/>
      <c r="F8" s="11"/>
      <c r="G8" s="9"/>
      <c r="H8" s="9"/>
      <c r="I8" s="9"/>
      <c r="J8" s="3"/>
      <c r="K8" s="3"/>
      <c r="L8" s="3"/>
      <c r="M8" s="3"/>
      <c r="N8" s="3"/>
      <c r="O8" s="3"/>
      <c r="P8" s="3"/>
      <c r="Q8" s="3"/>
      <c r="R8" s="3"/>
    </row>
    <row r="9" spans="1:18" ht="15">
      <c r="A9" s="30" t="s">
        <v>64</v>
      </c>
      <c r="B9" s="87" t="s">
        <v>218</v>
      </c>
      <c r="C9" s="88" t="s">
        <v>228</v>
      </c>
      <c r="D9" s="9"/>
      <c r="E9" s="9"/>
      <c r="F9" s="11"/>
      <c r="G9" s="9"/>
      <c r="H9" s="9"/>
      <c r="I9" s="9"/>
      <c r="J9" s="3"/>
      <c r="K9" s="3"/>
      <c r="L9" s="3"/>
      <c r="M9" s="3"/>
      <c r="N9" s="3"/>
      <c r="O9" s="3"/>
      <c r="P9" s="3"/>
      <c r="Q9" s="3"/>
      <c r="R9" s="3"/>
    </row>
    <row r="10" spans="1:18" ht="13.5" customHeight="1">
      <c r="A10" s="63" t="s">
        <v>65</v>
      </c>
      <c r="B10" s="87" t="s">
        <v>219</v>
      </c>
      <c r="C10" s="88" t="s">
        <v>229</v>
      </c>
      <c r="E10" s="3"/>
      <c r="F10" s="3"/>
      <c r="H10" s="5"/>
      <c r="I10" s="5"/>
      <c r="J10" s="3"/>
      <c r="K10" s="3"/>
      <c r="L10" s="5"/>
      <c r="M10" s="5"/>
      <c r="N10" s="5"/>
      <c r="O10" s="5"/>
      <c r="P10" s="3"/>
      <c r="Q10" s="3"/>
      <c r="R10" s="3"/>
    </row>
    <row r="11" spans="1:18" ht="29">
      <c r="A11" s="63" t="s">
        <v>66</v>
      </c>
      <c r="B11" s="87" t="s">
        <v>220</v>
      </c>
      <c r="C11" s="88" t="s">
        <v>230</v>
      </c>
      <c r="E11" s="5"/>
      <c r="F11" s="5"/>
      <c r="G11" s="5"/>
      <c r="H11" s="5"/>
      <c r="I11" s="5"/>
      <c r="J11" s="3"/>
      <c r="K11" s="5"/>
      <c r="L11" s="5"/>
      <c r="M11" s="5"/>
      <c r="N11" s="5"/>
      <c r="O11" s="5"/>
      <c r="P11" s="3"/>
      <c r="Q11" s="3"/>
      <c r="R11" s="3"/>
    </row>
    <row r="12" spans="1:18" ht="29">
      <c r="A12" s="63" t="s">
        <v>67</v>
      </c>
      <c r="B12" s="87" t="s">
        <v>221</v>
      </c>
      <c r="C12" s="88" t="s">
        <v>231</v>
      </c>
      <c r="E12" s="5"/>
      <c r="F12" s="5"/>
      <c r="G12" s="5"/>
      <c r="H12" s="5"/>
      <c r="I12" s="5"/>
      <c r="J12" s="3"/>
      <c r="K12" s="5"/>
      <c r="L12" s="5"/>
      <c r="M12" s="5"/>
      <c r="N12" s="5"/>
      <c r="O12" s="5"/>
      <c r="P12" s="3"/>
      <c r="Q12" s="3"/>
      <c r="R12" s="3"/>
    </row>
    <row r="13" spans="1:18" ht="29">
      <c r="A13" s="64" t="s">
        <v>68</v>
      </c>
      <c r="B13" s="87" t="s">
        <v>222</v>
      </c>
      <c r="C13" s="88" t="s">
        <v>231</v>
      </c>
      <c r="E13" s="5"/>
      <c r="F13" s="5"/>
      <c r="G13" s="5"/>
      <c r="H13" s="5"/>
      <c r="I13" s="5"/>
      <c r="J13" s="3"/>
      <c r="K13" s="5"/>
      <c r="L13" s="3"/>
      <c r="M13" s="3"/>
      <c r="N13" s="3"/>
      <c r="O13" s="3"/>
      <c r="P13" s="3"/>
      <c r="Q13" s="3"/>
      <c r="R13" s="3"/>
    </row>
    <row r="14" spans="1:18" ht="29">
      <c r="A14" s="63" t="s">
        <v>69</v>
      </c>
      <c r="B14" s="87" t="s">
        <v>223</v>
      </c>
      <c r="C14" s="88" t="s">
        <v>232</v>
      </c>
      <c r="E14" s="3"/>
      <c r="F14" s="3"/>
      <c r="H14" s="5"/>
      <c r="I14" s="5"/>
      <c r="J14" s="3"/>
      <c r="K14" s="3"/>
      <c r="L14" s="3"/>
      <c r="M14" s="3"/>
      <c r="N14" s="3"/>
      <c r="O14" s="3"/>
      <c r="P14" s="3"/>
      <c r="Q14" s="3"/>
      <c r="R14" s="3"/>
    </row>
    <row r="15" spans="1:18" ht="29">
      <c r="A15" s="63" t="s">
        <v>70</v>
      </c>
      <c r="B15" s="87" t="s">
        <v>224</v>
      </c>
      <c r="C15" s="88" t="s">
        <v>233</v>
      </c>
      <c r="E15" s="5"/>
      <c r="F15" s="5"/>
      <c r="G15" s="5"/>
      <c r="H15" s="5"/>
      <c r="I15" s="5"/>
      <c r="J15" s="3"/>
      <c r="K15" s="3"/>
    </row>
    <row r="16" spans="1:18" ht="29">
      <c r="A16" s="63" t="s">
        <v>71</v>
      </c>
      <c r="B16" s="87" t="s">
        <v>225</v>
      </c>
      <c r="C16" s="88" t="s">
        <v>234</v>
      </c>
      <c r="E16" s="5"/>
      <c r="F16" s="5"/>
      <c r="G16" s="5"/>
      <c r="H16" s="5"/>
      <c r="I16" s="5"/>
      <c r="J16" s="3"/>
      <c r="K16" s="3"/>
    </row>
    <row r="17" spans="1:11" ht="29">
      <c r="A17" s="63" t="s">
        <v>72</v>
      </c>
      <c r="B17" s="87" t="s">
        <v>226</v>
      </c>
      <c r="C17" s="88" t="s">
        <v>235</v>
      </c>
      <c r="D17" s="5"/>
      <c r="E17" s="5"/>
      <c r="F17" s="5"/>
      <c r="G17" s="5"/>
      <c r="H17" s="5"/>
      <c r="I17" s="5"/>
      <c r="J17" s="3"/>
      <c r="K17" s="3"/>
    </row>
    <row r="18" spans="1:11" ht="29">
      <c r="A18" s="63" t="s">
        <v>73</v>
      </c>
      <c r="B18" s="87" t="s">
        <v>227</v>
      </c>
      <c r="C18" s="88" t="s">
        <v>236</v>
      </c>
      <c r="D18" s="5"/>
      <c r="E18" s="5"/>
      <c r="F18" s="5"/>
      <c r="G18" s="5"/>
      <c r="H18" s="5"/>
      <c r="I18" s="5"/>
      <c r="J18" s="3"/>
      <c r="K18" s="3"/>
    </row>
    <row r="19" spans="1:11" ht="13.5" customHeight="1">
      <c r="A19" s="5"/>
      <c r="B19" s="5"/>
      <c r="C19" s="5"/>
      <c r="D19" s="5"/>
      <c r="E19" s="5"/>
      <c r="F19" s="5"/>
      <c r="G19" s="5"/>
      <c r="H19" s="5"/>
      <c r="I19" s="5"/>
      <c r="J19" s="3"/>
      <c r="K19" s="3"/>
    </row>
    <row r="20" spans="1:11" ht="13.5" customHeight="1">
      <c r="A20" s="5"/>
      <c r="B20" s="5"/>
      <c r="C20" s="5"/>
      <c r="D20" s="5"/>
      <c r="E20" s="5"/>
      <c r="F20" s="5"/>
      <c r="G20" s="5"/>
      <c r="H20" s="5"/>
      <c r="I20" s="5"/>
      <c r="J20" s="3"/>
      <c r="K20" s="3"/>
    </row>
    <row r="21" spans="1:11" ht="13.5" customHeight="1">
      <c r="A21" s="7"/>
      <c r="B21" s="7"/>
      <c r="C21" s="7"/>
      <c r="D21" s="7"/>
      <c r="E21" s="7"/>
      <c r="F21" s="7"/>
      <c r="G21" s="7"/>
      <c r="H21" s="7"/>
      <c r="I21" s="7"/>
    </row>
    <row r="22" spans="1:11" ht="13.5" customHeight="1">
      <c r="A22" s="7"/>
      <c r="B22" s="7"/>
      <c r="C22" s="7"/>
      <c r="D22" s="7"/>
      <c r="E22" s="7"/>
      <c r="F22" s="7"/>
      <c r="G22" s="7"/>
      <c r="H22" s="7"/>
      <c r="I22" s="7"/>
    </row>
    <row r="23" spans="1:11" ht="13.5" customHeight="1">
      <c r="A23" s="7"/>
      <c r="B23" s="7"/>
      <c r="C23" s="7"/>
      <c r="D23" s="7"/>
      <c r="E23" s="7"/>
      <c r="F23" s="7"/>
      <c r="G23" s="7"/>
      <c r="H23" s="7"/>
      <c r="I23" s="7"/>
    </row>
    <row r="24" spans="1:11" ht="13.5" customHeight="1">
      <c r="A24" s="7"/>
      <c r="B24" s="7"/>
      <c r="C24" s="7"/>
      <c r="D24" s="7"/>
      <c r="E24" s="7"/>
      <c r="F24" s="7"/>
      <c r="G24" s="7"/>
      <c r="H24" s="7"/>
      <c r="I24" s="7"/>
    </row>
    <row r="25" spans="1:11" ht="13.5" customHeight="1">
      <c r="A25" s="7"/>
      <c r="B25" s="7"/>
      <c r="C25" s="7"/>
      <c r="D25" s="7"/>
      <c r="E25" s="7"/>
      <c r="F25" s="7"/>
      <c r="G25" s="7"/>
      <c r="H25" s="7"/>
      <c r="I25" s="7"/>
    </row>
    <row r="26" spans="1:11" ht="13.5" customHeight="1">
      <c r="A26" s="7"/>
      <c r="B26" s="7"/>
      <c r="C26" s="7"/>
      <c r="D26" s="7"/>
      <c r="E26" s="7"/>
      <c r="F26" s="7"/>
      <c r="G26" s="7"/>
      <c r="H26" s="7"/>
      <c r="I26" s="7"/>
    </row>
    <row r="27" spans="1:11" ht="13.5" customHeight="1">
      <c r="A27" s="7"/>
      <c r="B27" s="7"/>
      <c r="C27" s="7"/>
      <c r="D27" s="7"/>
      <c r="E27" s="7"/>
      <c r="F27" s="7"/>
      <c r="G27" s="7"/>
      <c r="H27" s="7"/>
      <c r="I27" s="7"/>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9" location="'1. Antal'!A1" display="1. Antal" xr:uid="{D7A2FADB-1162-4F7A-B370-9B8A7B686E58}"/>
    <hyperlink ref="A10" location="'2. Antal per 1 000'!A1" display="2. Antal per 1 000'" xr:uid="{464D4F52-B75A-44C8-991C-D265063C428B}"/>
    <hyperlink ref="A11" location="'3. Graviditetslängd'!A1" display="'3. Graviditetslängd" xr:uid="{014FDB33-DC5D-4CBB-8D49-E6E974683893}"/>
    <hyperlink ref="A12" location="'4. Ålder och graviditetslängd'!A1" display="'4. Ålder och graviditetslängd" xr:uid="{FBE5A1CC-199D-4E51-98F2-06AF3EFAEC32}"/>
    <hyperlink ref="A13" location="'5. Metod och graviditetslängd'!A1" display="'5. Metod och graviditetslängd" xr:uid="{D1538BCB-82C7-4FF9-8A39-ACB242898854}"/>
    <hyperlink ref="A14" location="'6. &lt;9 v metod och ålder'!A1" display="'6. &lt;9 v metod och ålder" xr:uid="{95C3DC65-529C-45F3-8C16-E2684E07F9B7}"/>
    <hyperlink ref="A15" location="'7. &lt;12 v metod och ålder'!A1" display="'7. &lt;12 v metod och ålder" xr:uid="{32D74E0D-66CE-4BFF-8113-2B2F1EA3A025}"/>
    <hyperlink ref="A16" location="'8. &lt;9 v metod'!A1" display="'8. &lt;9 v metod" xr:uid="{89C7DE37-B1A4-4405-986C-9FA885DB7F00}"/>
    <hyperlink ref="A17" location="'9. Någon abort tidigare'!A1" display="9. Någon abort tidigare" xr:uid="{767398F3-9261-46D9-890B-72ACF1866BD4}"/>
    <hyperlink ref="A18" location="'10. Beslut om abort efter 18 v'!A1" display="'10. Beslut om abort efter 18 v" xr:uid="{5C0EC471-34E2-4CA9-ABA6-6F5ED853D6C1}"/>
    <hyperlink ref="B3" r:id="rId1" xr:uid="{4A8C1769-287C-4DAC-8B1F-1B2A453C437B}"/>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804F6-9324-476F-AF4E-16CBEBC4CE1D}">
  <dimension ref="A1:K28"/>
  <sheetViews>
    <sheetView zoomScaleNormal="100" workbookViewId="0"/>
  </sheetViews>
  <sheetFormatPr defaultColWidth="9.296875" defaultRowHeight="13.5"/>
  <cols>
    <col min="1" max="1" width="16.69921875" style="16" customWidth="1"/>
    <col min="2" max="2" width="20.5" style="16" customWidth="1"/>
    <col min="3" max="3" width="28.5" style="16" bestFit="1" customWidth="1"/>
    <col min="4" max="4" width="33.69921875" style="16" customWidth="1"/>
    <col min="5" max="5" width="13.296875" style="16" customWidth="1"/>
    <col min="6" max="6" width="32.296875" style="16" customWidth="1"/>
    <col min="7" max="7" width="13.296875" style="16" customWidth="1"/>
    <col min="8" max="8" width="24.796875" style="16" bestFit="1" customWidth="1"/>
    <col min="9" max="11" width="9.296875" style="16" customWidth="1"/>
    <col min="12" max="16384" width="9.296875" style="16"/>
  </cols>
  <sheetData>
    <row r="1" spans="1:9">
      <c r="A1" s="43" t="s">
        <v>52</v>
      </c>
    </row>
    <row r="2" spans="1:9" ht="17.25" customHeight="1">
      <c r="A2" s="17" t="s">
        <v>246</v>
      </c>
      <c r="B2" s="17"/>
      <c r="C2" s="17"/>
      <c r="D2" s="17"/>
      <c r="E2" s="17"/>
      <c r="F2" s="17"/>
      <c r="G2" s="17"/>
      <c r="H2" s="17"/>
    </row>
    <row r="3" spans="1:9" ht="16.5">
      <c r="A3" s="45" t="s">
        <v>247</v>
      </c>
      <c r="B3" s="45"/>
      <c r="C3" s="45"/>
      <c r="D3" s="45"/>
      <c r="E3" s="45"/>
      <c r="F3" s="45"/>
      <c r="G3" s="45"/>
      <c r="H3" s="45"/>
    </row>
    <row r="4" spans="1:9" ht="42.75" customHeight="1">
      <c r="A4" s="22" t="s">
        <v>49</v>
      </c>
      <c r="B4" s="49" t="s">
        <v>167</v>
      </c>
      <c r="C4" s="49" t="s">
        <v>168</v>
      </c>
      <c r="D4" s="49" t="s">
        <v>169</v>
      </c>
      <c r="E4" s="49" t="s">
        <v>170</v>
      </c>
      <c r="F4" s="49" t="s">
        <v>171</v>
      </c>
      <c r="G4" s="72" t="s">
        <v>172</v>
      </c>
      <c r="H4" s="49" t="s">
        <v>173</v>
      </c>
      <c r="I4" s="49" t="s">
        <v>158</v>
      </c>
    </row>
    <row r="5" spans="1:9" ht="14.5">
      <c r="A5" s="47" t="s">
        <v>39</v>
      </c>
      <c r="B5" s="50">
        <v>183</v>
      </c>
      <c r="C5" s="50">
        <v>0.8</v>
      </c>
      <c r="D5" s="50">
        <v>2218</v>
      </c>
      <c r="E5" s="50">
        <v>9.8000000000000007</v>
      </c>
      <c r="F5" s="50">
        <v>20303</v>
      </c>
      <c r="G5" s="50">
        <v>89.4</v>
      </c>
      <c r="H5" s="50">
        <v>155</v>
      </c>
      <c r="I5" s="50">
        <v>22859</v>
      </c>
    </row>
    <row r="6" spans="1:9" ht="14.5">
      <c r="A6" s="47" t="s">
        <v>40</v>
      </c>
      <c r="B6" s="18">
        <v>544</v>
      </c>
      <c r="C6" s="18">
        <v>6.9</v>
      </c>
      <c r="D6" s="18">
        <v>1394</v>
      </c>
      <c r="E6" s="18">
        <v>17.7</v>
      </c>
      <c r="F6" s="18">
        <v>5927</v>
      </c>
      <c r="G6" s="18">
        <v>75.400000000000006</v>
      </c>
      <c r="H6" s="18">
        <v>26</v>
      </c>
      <c r="I6" s="18">
        <v>7891</v>
      </c>
    </row>
    <row r="7" spans="1:9" ht="14.5">
      <c r="A7" s="47" t="s">
        <v>41</v>
      </c>
      <c r="B7" s="18">
        <v>412</v>
      </c>
      <c r="C7" s="18">
        <v>17.399999999999999</v>
      </c>
      <c r="D7" s="18">
        <v>1330</v>
      </c>
      <c r="E7" s="18">
        <v>56.2</v>
      </c>
      <c r="F7" s="18">
        <v>626</v>
      </c>
      <c r="G7" s="18">
        <v>26.4</v>
      </c>
      <c r="H7" s="18">
        <v>5</v>
      </c>
      <c r="I7" s="18">
        <v>2373</v>
      </c>
    </row>
    <row r="8" spans="1:9" ht="14.5">
      <c r="A8" s="47" t="s">
        <v>50</v>
      </c>
      <c r="B8" s="18">
        <v>18</v>
      </c>
      <c r="C8" s="18">
        <v>0.8</v>
      </c>
      <c r="D8" s="18">
        <v>2155</v>
      </c>
      <c r="E8" s="18">
        <v>98.7</v>
      </c>
      <c r="F8" s="18">
        <v>10</v>
      </c>
      <c r="G8" s="18">
        <v>0.5</v>
      </c>
      <c r="H8" s="18">
        <v>6</v>
      </c>
      <c r="I8" s="18">
        <v>2189</v>
      </c>
    </row>
    <row r="9" spans="1:9" ht="14.5">
      <c r="A9" s="47" t="s">
        <v>48</v>
      </c>
      <c r="B9" s="18">
        <v>1</v>
      </c>
      <c r="C9" s="18">
        <v>3.6</v>
      </c>
      <c r="D9" s="18">
        <v>8</v>
      </c>
      <c r="E9" s="18">
        <v>28.6</v>
      </c>
      <c r="F9" s="18">
        <v>19</v>
      </c>
      <c r="G9" s="18">
        <v>67.900000000000006</v>
      </c>
      <c r="H9" s="18">
        <v>68</v>
      </c>
      <c r="I9" s="18">
        <v>96</v>
      </c>
    </row>
    <row r="10" spans="1:9" ht="14.5">
      <c r="A10" s="47" t="s">
        <v>51</v>
      </c>
      <c r="B10" s="18">
        <v>1158</v>
      </c>
      <c r="C10" s="18">
        <v>3.3</v>
      </c>
      <c r="D10" s="18">
        <v>7105</v>
      </c>
      <c r="E10" s="18">
        <v>20.2</v>
      </c>
      <c r="F10" s="18">
        <v>26885</v>
      </c>
      <c r="G10" s="18">
        <v>76.5</v>
      </c>
      <c r="H10" s="18">
        <v>260</v>
      </c>
      <c r="I10" s="18">
        <v>35408</v>
      </c>
    </row>
    <row r="11" spans="1:9">
      <c r="A11" s="23" t="s">
        <v>32</v>
      </c>
    </row>
    <row r="12" spans="1:9">
      <c r="A12" s="23"/>
    </row>
    <row r="13" spans="1:9">
      <c r="A13" s="23"/>
    </row>
    <row r="15" spans="1:9" ht="16.5">
      <c r="A15" s="17" t="s">
        <v>241</v>
      </c>
    </row>
    <row r="16" spans="1:9" ht="30">
      <c r="A16" s="51" t="s">
        <v>25</v>
      </c>
      <c r="B16" s="52" t="s">
        <v>54</v>
      </c>
      <c r="C16" s="75" t="s">
        <v>174</v>
      </c>
      <c r="D16" s="75" t="s">
        <v>175</v>
      </c>
    </row>
    <row r="17" spans="1:11" ht="14.5">
      <c r="A17" s="53">
        <v>2020</v>
      </c>
      <c r="B17" s="54">
        <v>3.5</v>
      </c>
      <c r="C17" s="54">
        <v>15.6</v>
      </c>
      <c r="D17" s="54">
        <v>80.8</v>
      </c>
      <c r="K17" s="23" t="s">
        <v>32</v>
      </c>
    </row>
    <row r="18" spans="1:11" ht="14.5">
      <c r="A18" s="55">
        <v>2024</v>
      </c>
      <c r="B18" s="56">
        <v>2.4</v>
      </c>
      <c r="C18" s="56">
        <v>11.8</v>
      </c>
      <c r="D18" s="56">
        <v>85.8</v>
      </c>
    </row>
    <row r="19" spans="1:11">
      <c r="A19" s="23" t="s">
        <v>32</v>
      </c>
    </row>
    <row r="28" spans="1:11" ht="36" customHeight="1"/>
  </sheetData>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0BBD6-77DD-46EA-9905-CCBE02CB3D5B}">
  <dimension ref="A1:L22"/>
  <sheetViews>
    <sheetView zoomScaleNormal="100" workbookViewId="0"/>
  </sheetViews>
  <sheetFormatPr defaultColWidth="9.296875" defaultRowHeight="13.5"/>
  <cols>
    <col min="1" max="1" width="16.69921875" style="16" customWidth="1"/>
    <col min="2" max="8" width="13.296875" style="16" customWidth="1"/>
    <col min="9" max="12" width="9.296875" style="16" customWidth="1"/>
    <col min="13" max="16384" width="9.296875" style="16"/>
  </cols>
  <sheetData>
    <row r="1" spans="1:12">
      <c r="A1" s="43" t="s">
        <v>46</v>
      </c>
    </row>
    <row r="2" spans="1:12" ht="17.25" customHeight="1">
      <c r="A2" s="17" t="s">
        <v>223</v>
      </c>
      <c r="B2" s="17"/>
      <c r="C2" s="17"/>
      <c r="D2" s="17"/>
      <c r="E2" s="17"/>
      <c r="F2" s="17"/>
      <c r="G2" s="17"/>
      <c r="H2" s="17"/>
    </row>
    <row r="3" spans="1:12" ht="17.25" customHeight="1">
      <c r="A3" s="45" t="s">
        <v>232</v>
      </c>
      <c r="B3" s="45"/>
      <c r="C3" s="45"/>
      <c r="D3" s="45"/>
      <c r="E3" s="45"/>
      <c r="F3" s="45"/>
      <c r="G3" s="45"/>
      <c r="H3" s="45"/>
    </row>
    <row r="4" spans="1:12" ht="75">
      <c r="A4" s="22" t="s">
        <v>55</v>
      </c>
      <c r="B4" s="49" t="s">
        <v>167</v>
      </c>
      <c r="C4" s="49" t="s">
        <v>168</v>
      </c>
      <c r="D4" s="49" t="s">
        <v>169</v>
      </c>
      <c r="E4" s="49" t="s">
        <v>170</v>
      </c>
      <c r="F4" s="49" t="s">
        <v>185</v>
      </c>
      <c r="G4" s="49" t="s">
        <v>194</v>
      </c>
      <c r="H4" s="49" t="s">
        <v>173</v>
      </c>
      <c r="I4" s="71" t="s">
        <v>158</v>
      </c>
    </row>
    <row r="5" spans="1:12" ht="14.5">
      <c r="A5" s="47" t="s">
        <v>26</v>
      </c>
      <c r="B5" s="50">
        <v>40</v>
      </c>
      <c r="C5" s="50">
        <v>1.9</v>
      </c>
      <c r="D5" s="50">
        <v>774</v>
      </c>
      <c r="E5" s="50">
        <v>36.5</v>
      </c>
      <c r="F5" s="50">
        <v>1308</v>
      </c>
      <c r="G5" s="50">
        <v>61.6</v>
      </c>
      <c r="H5" s="50">
        <v>8</v>
      </c>
      <c r="I5" s="50">
        <v>2130</v>
      </c>
    </row>
    <row r="6" spans="1:12" ht="14.5">
      <c r="A6" s="47" t="s">
        <v>27</v>
      </c>
      <c r="B6" s="18">
        <v>113</v>
      </c>
      <c r="C6" s="18">
        <v>2.1</v>
      </c>
      <c r="D6" s="18">
        <v>709</v>
      </c>
      <c r="E6" s="18">
        <v>13.3</v>
      </c>
      <c r="F6" s="18">
        <v>4493</v>
      </c>
      <c r="G6" s="18">
        <v>84.5</v>
      </c>
      <c r="H6" s="18">
        <v>40</v>
      </c>
      <c r="I6" s="18">
        <v>5355</v>
      </c>
    </row>
    <row r="7" spans="1:12" ht="14.5">
      <c r="A7" s="47" t="s">
        <v>28</v>
      </c>
      <c r="B7" s="18">
        <v>134</v>
      </c>
      <c r="C7" s="18">
        <v>2</v>
      </c>
      <c r="D7" s="18">
        <v>642</v>
      </c>
      <c r="E7" s="18">
        <v>9.4</v>
      </c>
      <c r="F7" s="18">
        <v>6029</v>
      </c>
      <c r="G7" s="18">
        <v>88.6</v>
      </c>
      <c r="H7" s="18">
        <v>34</v>
      </c>
      <c r="I7" s="18">
        <v>6839</v>
      </c>
    </row>
    <row r="8" spans="1:12" ht="14.5">
      <c r="A8" s="47" t="s">
        <v>47</v>
      </c>
      <c r="B8" s="18">
        <v>194</v>
      </c>
      <c r="C8" s="18">
        <v>2.4</v>
      </c>
      <c r="D8" s="18">
        <v>730</v>
      </c>
      <c r="E8" s="18">
        <v>8.9</v>
      </c>
      <c r="F8" s="18">
        <v>7297</v>
      </c>
      <c r="G8" s="18">
        <v>88.8</v>
      </c>
      <c r="H8" s="18">
        <v>50</v>
      </c>
      <c r="I8" s="18">
        <v>8271</v>
      </c>
    </row>
    <row r="9" spans="1:12" ht="14.5">
      <c r="A9" s="47" t="s">
        <v>29</v>
      </c>
      <c r="B9" s="18">
        <v>165</v>
      </c>
      <c r="C9" s="18">
        <v>2.9</v>
      </c>
      <c r="D9" s="18">
        <v>523</v>
      </c>
      <c r="E9" s="18">
        <v>9.1999999999999993</v>
      </c>
      <c r="F9" s="18">
        <v>4974</v>
      </c>
      <c r="G9" s="18">
        <v>87.8</v>
      </c>
      <c r="H9" s="18">
        <v>29</v>
      </c>
      <c r="I9" s="18">
        <v>5691</v>
      </c>
    </row>
    <row r="10" spans="1:12" ht="14.5">
      <c r="A10" s="47" t="s">
        <v>30</v>
      </c>
      <c r="B10" s="18">
        <v>81</v>
      </c>
      <c r="C10" s="18">
        <v>3.3</v>
      </c>
      <c r="D10" s="18">
        <v>233</v>
      </c>
      <c r="E10" s="18">
        <v>9.5</v>
      </c>
      <c r="F10" s="18">
        <v>2126</v>
      </c>
      <c r="G10" s="18">
        <v>87.1</v>
      </c>
      <c r="H10" s="18">
        <v>17</v>
      </c>
      <c r="I10" s="18">
        <v>2457</v>
      </c>
    </row>
    <row r="11" spans="1:12" ht="14.5">
      <c r="A11" s="47" t="s">
        <v>243</v>
      </c>
      <c r="B11" s="18"/>
      <c r="C11" s="18"/>
      <c r="D11" s="18">
        <v>1</v>
      </c>
      <c r="E11" s="18">
        <v>25</v>
      </c>
      <c r="F11" s="18">
        <v>3</v>
      </c>
      <c r="G11" s="18">
        <v>75</v>
      </c>
      <c r="H11" s="18">
        <v>3</v>
      </c>
      <c r="I11" s="18">
        <v>7</v>
      </c>
    </row>
    <row r="12" spans="1:12" ht="14.5">
      <c r="A12" s="48" t="s">
        <v>31</v>
      </c>
      <c r="B12" s="18">
        <v>727</v>
      </c>
      <c r="C12" s="18">
        <v>2.4</v>
      </c>
      <c r="D12" s="18">
        <v>3612</v>
      </c>
      <c r="E12" s="18">
        <v>11.8</v>
      </c>
      <c r="F12" s="18">
        <v>26230</v>
      </c>
      <c r="G12" s="18">
        <v>85.8</v>
      </c>
      <c r="H12" s="18">
        <v>181</v>
      </c>
      <c r="I12" s="18">
        <v>30750</v>
      </c>
    </row>
    <row r="13" spans="1:12">
      <c r="A13" s="23" t="s">
        <v>32</v>
      </c>
    </row>
    <row r="14" spans="1:12">
      <c r="A14" s="23"/>
      <c r="L14" s="23" t="s">
        <v>32</v>
      </c>
    </row>
    <row r="15" spans="1:12">
      <c r="A15" s="23"/>
    </row>
    <row r="17" spans="1:4" ht="16.5">
      <c r="A17" s="17"/>
    </row>
    <row r="19" spans="1:4" ht="15">
      <c r="A19" s="22"/>
      <c r="B19" s="1"/>
      <c r="C19" s="1"/>
      <c r="D19" s="1"/>
    </row>
    <row r="20" spans="1:4" ht="14.5">
      <c r="A20" s="48"/>
      <c r="B20" s="57"/>
      <c r="C20" s="57"/>
      <c r="D20" s="57"/>
    </row>
    <row r="21" spans="1:4" ht="14.5">
      <c r="A21" s="48"/>
      <c r="B21" s="46"/>
      <c r="C21" s="46"/>
      <c r="D21" s="46"/>
    </row>
    <row r="22" spans="1:4">
      <c r="A22" s="23"/>
    </row>
  </sheetData>
  <pageMargins left="0.7" right="0.7" top="0.75" bottom="0.75" header="0.3" footer="0.3"/>
  <pageSetup paperSize="9" orientation="portrait" horizontalDpi="120" verticalDpi="72"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695BA-ACF7-4E5C-A5BF-3EE89659C6BF}">
  <dimension ref="A1:L22"/>
  <sheetViews>
    <sheetView zoomScaleNormal="100" workbookViewId="0"/>
  </sheetViews>
  <sheetFormatPr defaultColWidth="9.296875" defaultRowHeight="13.5"/>
  <cols>
    <col min="1" max="1" width="16.69921875" style="16" customWidth="1"/>
    <col min="2" max="8" width="13.296875" style="16" customWidth="1"/>
    <col min="9" max="12" width="9.296875" style="16" customWidth="1"/>
    <col min="13" max="16384" width="9.296875" style="16"/>
  </cols>
  <sheetData>
    <row r="1" spans="1:9">
      <c r="A1" s="43" t="s">
        <v>46</v>
      </c>
    </row>
    <row r="2" spans="1:9" ht="17.25" customHeight="1">
      <c r="A2" s="17" t="s">
        <v>224</v>
      </c>
      <c r="B2" s="17"/>
      <c r="C2" s="17"/>
      <c r="D2" s="17"/>
      <c r="E2" s="17"/>
      <c r="F2" s="17"/>
      <c r="G2" s="17"/>
      <c r="H2" s="17"/>
    </row>
    <row r="3" spans="1:9" ht="17.25" customHeight="1">
      <c r="A3" s="45" t="s">
        <v>233</v>
      </c>
      <c r="B3" s="45"/>
      <c r="C3" s="45"/>
      <c r="D3" s="45"/>
      <c r="E3" s="45"/>
      <c r="F3" s="45"/>
      <c r="G3" s="45"/>
      <c r="H3" s="45"/>
    </row>
    <row r="4" spans="1:9" ht="60">
      <c r="A4" s="22" t="s">
        <v>55</v>
      </c>
      <c r="B4" s="49" t="s">
        <v>167</v>
      </c>
      <c r="C4" s="49" t="s">
        <v>168</v>
      </c>
      <c r="D4" s="49" t="s">
        <v>195</v>
      </c>
      <c r="E4" s="49" t="s">
        <v>170</v>
      </c>
      <c r="F4" s="49" t="s">
        <v>196</v>
      </c>
      <c r="G4" s="49" t="s">
        <v>194</v>
      </c>
      <c r="H4" s="49" t="s">
        <v>173</v>
      </c>
      <c r="I4" s="49" t="s">
        <v>158</v>
      </c>
    </row>
    <row r="5" spans="1:9" ht="14.5">
      <c r="A5" s="47" t="s">
        <v>26</v>
      </c>
      <c r="B5" s="50">
        <v>67</v>
      </c>
      <c r="C5" s="50">
        <v>2.9</v>
      </c>
      <c r="D5" s="50">
        <v>941</v>
      </c>
      <c r="E5" s="50">
        <v>40</v>
      </c>
      <c r="F5" s="50">
        <v>1342</v>
      </c>
      <c r="G5" s="50">
        <v>57.1</v>
      </c>
      <c r="H5" s="50">
        <v>9</v>
      </c>
      <c r="I5" s="50">
        <v>2359</v>
      </c>
    </row>
    <row r="6" spans="1:9" ht="14.5">
      <c r="A6" s="47" t="s">
        <v>27</v>
      </c>
      <c r="B6" s="18">
        <v>173</v>
      </c>
      <c r="C6" s="18">
        <v>3</v>
      </c>
      <c r="D6" s="18">
        <v>982</v>
      </c>
      <c r="E6" s="18">
        <v>17.100000000000001</v>
      </c>
      <c r="F6" s="18">
        <v>4603</v>
      </c>
      <c r="G6" s="18">
        <v>79.900000000000006</v>
      </c>
      <c r="H6" s="18">
        <v>41</v>
      </c>
      <c r="I6" s="18">
        <v>5799</v>
      </c>
    </row>
    <row r="7" spans="1:9" ht="14.5">
      <c r="A7" s="47" t="s">
        <v>28</v>
      </c>
      <c r="B7" s="18">
        <v>216</v>
      </c>
      <c r="C7" s="18">
        <v>3</v>
      </c>
      <c r="D7" s="18">
        <v>917</v>
      </c>
      <c r="E7" s="18">
        <v>12.6</v>
      </c>
      <c r="F7" s="18">
        <v>6164</v>
      </c>
      <c r="G7" s="18">
        <v>84.5</v>
      </c>
      <c r="H7" s="18">
        <v>34</v>
      </c>
      <c r="I7" s="18">
        <v>7331</v>
      </c>
    </row>
    <row r="8" spans="1:9" ht="14.5">
      <c r="A8" s="47" t="s">
        <v>47</v>
      </c>
      <c r="B8" s="18">
        <v>315</v>
      </c>
      <c r="C8" s="18">
        <v>3.6</v>
      </c>
      <c r="D8" s="18">
        <v>1051</v>
      </c>
      <c r="E8" s="18">
        <v>11.9</v>
      </c>
      <c r="F8" s="18">
        <v>7449</v>
      </c>
      <c r="G8" s="18">
        <v>84.5</v>
      </c>
      <c r="H8" s="18">
        <v>51</v>
      </c>
      <c r="I8" s="18">
        <v>8866</v>
      </c>
    </row>
    <row r="9" spans="1:9" ht="14.5">
      <c r="A9" s="47" t="s">
        <v>29</v>
      </c>
      <c r="B9" s="18">
        <v>252</v>
      </c>
      <c r="C9" s="18">
        <v>4.0999999999999996</v>
      </c>
      <c r="D9" s="18">
        <v>723</v>
      </c>
      <c r="E9" s="18">
        <v>11.9</v>
      </c>
      <c r="F9" s="18">
        <v>5101</v>
      </c>
      <c r="G9" s="18">
        <v>84</v>
      </c>
      <c r="H9" s="18">
        <v>30</v>
      </c>
      <c r="I9" s="18">
        <v>6106</v>
      </c>
    </row>
    <row r="10" spans="1:9" ht="14.5">
      <c r="A10" s="47" t="s">
        <v>30</v>
      </c>
      <c r="B10" s="18">
        <v>116</v>
      </c>
      <c r="C10" s="18">
        <v>4.4000000000000004</v>
      </c>
      <c r="D10" s="18">
        <v>327</v>
      </c>
      <c r="E10" s="18">
        <v>12.4</v>
      </c>
      <c r="F10" s="18">
        <v>2194</v>
      </c>
      <c r="G10" s="18">
        <v>83.2</v>
      </c>
      <c r="H10" s="18">
        <v>18</v>
      </c>
      <c r="I10" s="18">
        <v>2655</v>
      </c>
    </row>
    <row r="11" spans="1:9" ht="14.5">
      <c r="A11" s="47" t="s">
        <v>243</v>
      </c>
      <c r="B11" s="18"/>
      <c r="C11" s="18"/>
      <c r="D11" s="18">
        <v>1</v>
      </c>
      <c r="E11" s="18">
        <v>25</v>
      </c>
      <c r="F11" s="18">
        <v>3</v>
      </c>
      <c r="G11" s="18">
        <v>75</v>
      </c>
      <c r="H11" s="18">
        <v>3</v>
      </c>
      <c r="I11" s="18">
        <v>7</v>
      </c>
    </row>
    <row r="12" spans="1:9" ht="14.5">
      <c r="A12" s="48" t="s">
        <v>45</v>
      </c>
      <c r="B12" s="18">
        <v>1139</v>
      </c>
      <c r="C12" s="18">
        <v>3.5</v>
      </c>
      <c r="D12" s="18">
        <v>4942</v>
      </c>
      <c r="E12" s="18">
        <v>15</v>
      </c>
      <c r="F12" s="18">
        <v>26856</v>
      </c>
      <c r="G12" s="18">
        <v>81.5</v>
      </c>
      <c r="H12" s="18">
        <v>186</v>
      </c>
      <c r="I12" s="18">
        <v>33123</v>
      </c>
    </row>
    <row r="13" spans="1:9">
      <c r="A13" s="23" t="s">
        <v>32</v>
      </c>
    </row>
    <row r="14" spans="1:9">
      <c r="A14" s="23"/>
    </row>
    <row r="15" spans="1:9">
      <c r="A15" s="23"/>
    </row>
    <row r="17" spans="1:12" ht="16.5">
      <c r="A17" s="17"/>
    </row>
    <row r="19" spans="1:12" ht="15">
      <c r="A19" s="22"/>
      <c r="B19" s="1"/>
      <c r="C19" s="1"/>
      <c r="D19" s="1"/>
    </row>
    <row r="20" spans="1:12" ht="14.5">
      <c r="A20" s="48"/>
      <c r="B20" s="57"/>
      <c r="C20" s="57"/>
      <c r="D20" s="57"/>
      <c r="L20" s="23" t="s">
        <v>32</v>
      </c>
    </row>
    <row r="21" spans="1:12" ht="14.5">
      <c r="A21" s="48"/>
      <c r="B21" s="46"/>
      <c r="C21" s="46"/>
      <c r="D21" s="46"/>
    </row>
    <row r="22" spans="1:12">
      <c r="A22" s="23"/>
    </row>
  </sheetData>
  <pageMargins left="0.7" right="0.7" top="0.75" bottom="0.75"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5C66A-2A26-4A84-A9D5-AC396B6C6419}">
  <dimension ref="A1:H47"/>
  <sheetViews>
    <sheetView zoomScaleNormal="100" workbookViewId="0"/>
  </sheetViews>
  <sheetFormatPr defaultColWidth="9.296875" defaultRowHeight="13.5"/>
  <cols>
    <col min="1" max="1" width="16.69921875" style="16" customWidth="1"/>
    <col min="2" max="8" width="13.296875" style="16" customWidth="1"/>
    <col min="9" max="12" width="9.296875" style="16" customWidth="1"/>
    <col min="13" max="16384" width="9.296875" style="16"/>
  </cols>
  <sheetData>
    <row r="1" spans="1:8">
      <c r="A1" s="43" t="s">
        <v>46</v>
      </c>
    </row>
    <row r="2" spans="1:8" ht="17.25" customHeight="1">
      <c r="A2" s="17" t="s">
        <v>225</v>
      </c>
      <c r="B2" s="17"/>
      <c r="C2" s="17"/>
      <c r="D2" s="17"/>
      <c r="E2" s="17"/>
      <c r="F2" s="17"/>
      <c r="G2" s="17"/>
      <c r="H2" s="17"/>
    </row>
    <row r="3" spans="1:8" ht="17.25" customHeight="1">
      <c r="A3" s="45" t="s">
        <v>234</v>
      </c>
      <c r="B3" s="45"/>
      <c r="C3" s="45"/>
      <c r="D3" s="45"/>
      <c r="E3" s="45"/>
      <c r="F3" s="45"/>
      <c r="G3" s="45"/>
      <c r="H3" s="45"/>
    </row>
    <row r="4" spans="1:8" ht="15">
      <c r="A4" s="22" t="s">
        <v>25</v>
      </c>
      <c r="B4" s="1" t="s">
        <v>54</v>
      </c>
      <c r="C4" s="1" t="s">
        <v>56</v>
      </c>
    </row>
    <row r="5" spans="1:8" ht="14.5">
      <c r="A5" s="47">
        <v>1993</v>
      </c>
      <c r="B5" s="50">
        <v>90.7</v>
      </c>
      <c r="C5" s="50">
        <v>9.3000000000000007</v>
      </c>
    </row>
    <row r="6" spans="1:8" ht="14.5">
      <c r="A6" s="47">
        <v>1994</v>
      </c>
      <c r="B6" s="18">
        <v>84.5</v>
      </c>
      <c r="C6" s="18">
        <v>15.5</v>
      </c>
    </row>
    <row r="7" spans="1:8" ht="14.5">
      <c r="A7" s="47">
        <v>1995</v>
      </c>
      <c r="B7" s="18">
        <v>80.5</v>
      </c>
      <c r="C7" s="18">
        <v>19.5</v>
      </c>
    </row>
    <row r="8" spans="1:8" ht="14.5">
      <c r="A8" s="47">
        <v>1996</v>
      </c>
      <c r="B8" s="18">
        <v>69.5</v>
      </c>
      <c r="C8" s="18">
        <v>30.5</v>
      </c>
    </row>
    <row r="9" spans="1:8" ht="14.5">
      <c r="A9" s="47">
        <v>1997</v>
      </c>
      <c r="B9" s="18">
        <v>60</v>
      </c>
      <c r="C9" s="18">
        <v>40</v>
      </c>
    </row>
    <row r="10" spans="1:8" ht="14.5">
      <c r="A10" s="47">
        <v>1998</v>
      </c>
      <c r="B10" s="18">
        <v>54.3</v>
      </c>
      <c r="C10" s="18">
        <v>45.7</v>
      </c>
    </row>
    <row r="11" spans="1:8" ht="14.5">
      <c r="A11" s="48">
        <v>1999</v>
      </c>
      <c r="B11" s="18">
        <v>50.1</v>
      </c>
      <c r="C11" s="18">
        <v>49.9</v>
      </c>
    </row>
    <row r="12" spans="1:8" ht="14.5">
      <c r="A12" s="47">
        <v>2000</v>
      </c>
      <c r="B12" s="18">
        <v>47.7</v>
      </c>
      <c r="C12" s="18">
        <v>52.3</v>
      </c>
    </row>
    <row r="13" spans="1:8" ht="14.5">
      <c r="A13" s="47">
        <v>2001</v>
      </c>
      <c r="B13" s="18">
        <v>44.9</v>
      </c>
      <c r="C13" s="18">
        <v>55.1</v>
      </c>
    </row>
    <row r="14" spans="1:8" ht="14.5">
      <c r="A14" s="47">
        <v>2002</v>
      </c>
      <c r="B14" s="18">
        <v>40</v>
      </c>
      <c r="C14" s="18">
        <v>60</v>
      </c>
    </row>
    <row r="15" spans="1:8" ht="14.5">
      <c r="A15" s="47">
        <v>2003</v>
      </c>
      <c r="B15" s="18">
        <v>34.6</v>
      </c>
      <c r="C15" s="18">
        <v>65.400000000000006</v>
      </c>
    </row>
    <row r="16" spans="1:8" ht="14.5">
      <c r="A16" s="47">
        <v>2004</v>
      </c>
      <c r="B16" s="18">
        <v>31.6</v>
      </c>
      <c r="C16" s="18">
        <v>68.400000000000006</v>
      </c>
    </row>
    <row r="17" spans="1:5" ht="14.5">
      <c r="A17" s="47">
        <v>2005</v>
      </c>
      <c r="B17" s="18">
        <v>28.1</v>
      </c>
      <c r="C17" s="18">
        <v>71.900000000000006</v>
      </c>
    </row>
    <row r="18" spans="1:5" ht="14.5">
      <c r="A18" s="47">
        <v>2006</v>
      </c>
      <c r="B18" s="18">
        <v>24.2</v>
      </c>
      <c r="C18" s="18">
        <v>75.8</v>
      </c>
    </row>
    <row r="19" spans="1:5" ht="14.5">
      <c r="A19" s="47">
        <v>2007</v>
      </c>
      <c r="B19" s="18">
        <v>20.100000000000001</v>
      </c>
      <c r="C19" s="18">
        <v>79.900000000000006</v>
      </c>
    </row>
    <row r="20" spans="1:5" ht="14.5">
      <c r="A20" s="47">
        <v>2008</v>
      </c>
      <c r="B20" s="18">
        <v>17.100000000000001</v>
      </c>
      <c r="C20" s="18">
        <v>82.9</v>
      </c>
    </row>
    <row r="21" spans="1:5" ht="14.5">
      <c r="A21" s="47">
        <v>2009</v>
      </c>
      <c r="B21" s="18">
        <v>14.4</v>
      </c>
      <c r="C21" s="18">
        <v>85.6</v>
      </c>
      <c r="E21" s="23" t="s">
        <v>32</v>
      </c>
    </row>
    <row r="22" spans="1:5" ht="14.5">
      <c r="A22" s="47">
        <v>2010</v>
      </c>
      <c r="B22" s="18">
        <v>12.5</v>
      </c>
      <c r="C22" s="18">
        <v>87.5</v>
      </c>
      <c r="E22" s="23" t="s">
        <v>33</v>
      </c>
    </row>
    <row r="23" spans="1:5" ht="14.5">
      <c r="A23" s="47">
        <v>2011</v>
      </c>
      <c r="B23" s="18">
        <v>10.6</v>
      </c>
      <c r="C23" s="18">
        <v>89.4</v>
      </c>
    </row>
    <row r="24" spans="1:5" ht="14.5">
      <c r="A24" s="47">
        <v>2012</v>
      </c>
      <c r="B24" s="18">
        <v>9.5</v>
      </c>
      <c r="C24" s="18">
        <v>90.5</v>
      </c>
    </row>
    <row r="25" spans="1:5" ht="14.5">
      <c r="A25" s="47">
        <v>2013</v>
      </c>
      <c r="B25" s="18"/>
      <c r="C25" s="18"/>
    </row>
    <row r="26" spans="1:5" ht="14.5">
      <c r="A26" s="47">
        <v>2014</v>
      </c>
      <c r="B26" s="18">
        <v>8.4</v>
      </c>
      <c r="C26" s="18">
        <v>91.6</v>
      </c>
    </row>
    <row r="27" spans="1:5" ht="14.5">
      <c r="A27" s="47">
        <v>2015</v>
      </c>
      <c r="B27" s="18">
        <v>6.5</v>
      </c>
      <c r="C27" s="18">
        <v>93.5</v>
      </c>
    </row>
    <row r="28" spans="1:5" ht="14.5">
      <c r="A28" s="47">
        <v>2016</v>
      </c>
      <c r="B28" s="18">
        <v>5.6</v>
      </c>
      <c r="C28" s="18">
        <v>94.4</v>
      </c>
    </row>
    <row r="29" spans="1:5" ht="14.5">
      <c r="A29" s="47">
        <v>2017</v>
      </c>
      <c r="B29" s="18">
        <v>4.5</v>
      </c>
      <c r="C29" s="18">
        <v>95.5</v>
      </c>
    </row>
    <row r="30" spans="1:5" ht="14.5">
      <c r="A30" s="47">
        <v>2018</v>
      </c>
      <c r="B30" s="18">
        <v>4.0999999999999996</v>
      </c>
      <c r="C30" s="18">
        <v>95.9</v>
      </c>
    </row>
    <row r="31" spans="1:5" ht="14.5">
      <c r="A31" s="47">
        <v>2019</v>
      </c>
      <c r="B31" s="18">
        <v>3.5</v>
      </c>
      <c r="C31" s="18">
        <v>96.5</v>
      </c>
    </row>
    <row r="32" spans="1:5" ht="14.5">
      <c r="A32" s="47">
        <v>2020</v>
      </c>
      <c r="B32" s="18">
        <v>2.7</v>
      </c>
      <c r="C32" s="18">
        <v>97.3</v>
      </c>
    </row>
    <row r="33" spans="1:4" ht="14.5">
      <c r="A33" s="47">
        <v>2021</v>
      </c>
      <c r="B33" s="18">
        <v>2.6</v>
      </c>
      <c r="C33" s="18">
        <v>97.4</v>
      </c>
    </row>
    <row r="34" spans="1:4" ht="14.5">
      <c r="A34" s="47">
        <v>2022</v>
      </c>
      <c r="B34" s="18">
        <v>3</v>
      </c>
      <c r="C34" s="18">
        <v>97</v>
      </c>
    </row>
    <row r="35" spans="1:4" ht="14.5">
      <c r="A35" s="47">
        <v>2023</v>
      </c>
      <c r="B35" s="18">
        <v>2.5</v>
      </c>
      <c r="C35" s="18">
        <v>97.5</v>
      </c>
    </row>
    <row r="36" spans="1:4" ht="14.5">
      <c r="A36" s="47">
        <v>2024</v>
      </c>
      <c r="B36" s="18">
        <v>2.4</v>
      </c>
      <c r="C36" s="18">
        <v>97.6</v>
      </c>
    </row>
    <row r="37" spans="1:4">
      <c r="A37" s="23" t="s">
        <v>32</v>
      </c>
    </row>
    <row r="38" spans="1:4">
      <c r="A38" s="23" t="s">
        <v>33</v>
      </c>
    </row>
    <row r="39" spans="1:4">
      <c r="A39" s="23"/>
    </row>
    <row r="41" spans="1:4" ht="16.5">
      <c r="A41" s="17"/>
    </row>
    <row r="42" spans="1:4" ht="15">
      <c r="D42" s="1"/>
    </row>
    <row r="43" spans="1:4" ht="15">
      <c r="A43" s="22"/>
      <c r="B43" s="1"/>
      <c r="C43" s="1"/>
      <c r="D43" s="57"/>
    </row>
    <row r="44" spans="1:4" ht="14.5">
      <c r="A44" s="48"/>
      <c r="B44" s="57"/>
      <c r="C44" s="57"/>
      <c r="D44" s="46"/>
    </row>
    <row r="45" spans="1:4" ht="14.5">
      <c r="A45" s="48"/>
      <c r="B45" s="46"/>
      <c r="C45" s="46"/>
    </row>
    <row r="46" spans="1:4">
      <c r="A46" s="23"/>
    </row>
    <row r="47" spans="1:4">
      <c r="A47" s="23"/>
    </row>
  </sheetData>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ADC1E-141E-4111-B1B6-CDA9D2656B90}">
  <dimension ref="A1:O49"/>
  <sheetViews>
    <sheetView zoomScaleNormal="100" workbookViewId="0"/>
  </sheetViews>
  <sheetFormatPr defaultColWidth="9.296875" defaultRowHeight="13.5"/>
  <cols>
    <col min="1" max="7" width="13.296875" style="16" customWidth="1"/>
    <col min="8" max="16384" width="9.296875" style="16"/>
  </cols>
  <sheetData>
    <row r="1" spans="1:15">
      <c r="A1" s="43" t="s">
        <v>53</v>
      </c>
    </row>
    <row r="2" spans="1:15" ht="17.25" customHeight="1">
      <c r="A2" s="17" t="s">
        <v>226</v>
      </c>
      <c r="B2" s="17"/>
      <c r="C2" s="17"/>
      <c r="D2" s="17"/>
      <c r="E2" s="17"/>
      <c r="F2" s="17"/>
      <c r="G2" s="17"/>
    </row>
    <row r="3" spans="1:15" ht="17.25" customHeight="1">
      <c r="A3" s="45" t="s">
        <v>235</v>
      </c>
      <c r="B3" s="45"/>
      <c r="C3" s="45"/>
      <c r="D3" s="45"/>
      <c r="E3" s="45"/>
      <c r="F3" s="45"/>
      <c r="G3" s="45"/>
    </row>
    <row r="4" spans="1:15" ht="30">
      <c r="A4" s="22" t="s">
        <v>25</v>
      </c>
      <c r="B4" s="73" t="s">
        <v>215</v>
      </c>
      <c r="C4" s="73" t="s">
        <v>159</v>
      </c>
      <c r="D4" s="49" t="s">
        <v>153</v>
      </c>
      <c r="E4" s="49" t="s">
        <v>160</v>
      </c>
      <c r="F4" s="74" t="s">
        <v>154</v>
      </c>
      <c r="G4" s="49" t="s">
        <v>161</v>
      </c>
      <c r="H4" s="49" t="s">
        <v>155</v>
      </c>
      <c r="I4" s="49" t="s">
        <v>162</v>
      </c>
      <c r="J4" s="49" t="s">
        <v>156</v>
      </c>
      <c r="K4" s="49" t="s">
        <v>163</v>
      </c>
      <c r="L4" s="49" t="s">
        <v>157</v>
      </c>
      <c r="M4" s="49" t="s">
        <v>164</v>
      </c>
      <c r="N4" s="49" t="s">
        <v>158</v>
      </c>
      <c r="O4" s="49" t="s">
        <v>165</v>
      </c>
    </row>
    <row r="5" spans="1:15" ht="14.5">
      <c r="A5" s="47">
        <v>1983</v>
      </c>
      <c r="B5" s="18">
        <v>568</v>
      </c>
      <c r="C5" s="18">
        <v>11.4</v>
      </c>
      <c r="D5" s="18">
        <v>1992</v>
      </c>
      <c r="E5" s="18">
        <v>30.3</v>
      </c>
      <c r="F5" s="18">
        <v>2314</v>
      </c>
      <c r="G5" s="18">
        <v>42.5</v>
      </c>
      <c r="H5" s="18">
        <v>2168</v>
      </c>
      <c r="I5" s="18">
        <v>42</v>
      </c>
      <c r="J5" s="18">
        <v>1734</v>
      </c>
      <c r="K5" s="18">
        <v>36.299999999999997</v>
      </c>
      <c r="L5" s="18">
        <v>734</v>
      </c>
      <c r="M5" s="18">
        <v>32.5</v>
      </c>
      <c r="N5" s="18">
        <v>9510</v>
      </c>
      <c r="O5" s="18">
        <v>32.6</v>
      </c>
    </row>
    <row r="6" spans="1:15" ht="14.5">
      <c r="A6" s="47">
        <v>1984</v>
      </c>
      <c r="B6" s="18">
        <v>539</v>
      </c>
      <c r="C6" s="18">
        <v>11.1</v>
      </c>
      <c r="D6" s="18">
        <v>2061</v>
      </c>
      <c r="E6" s="18">
        <v>30.3</v>
      </c>
      <c r="F6" s="18">
        <v>2385</v>
      </c>
      <c r="G6" s="18">
        <v>44.8</v>
      </c>
      <c r="H6" s="18">
        <v>2079</v>
      </c>
      <c r="I6" s="18">
        <v>42.5</v>
      </c>
      <c r="J6" s="18">
        <v>1821</v>
      </c>
      <c r="K6" s="18">
        <v>38.700000000000003</v>
      </c>
      <c r="L6" s="18">
        <v>817</v>
      </c>
      <c r="M6" s="18">
        <v>34.700000000000003</v>
      </c>
      <c r="N6" s="18">
        <v>9702</v>
      </c>
      <c r="O6" s="18">
        <v>33.5</v>
      </c>
    </row>
    <row r="7" spans="1:15" ht="14.5">
      <c r="A7" s="47">
        <v>1985</v>
      </c>
      <c r="B7" s="18">
        <v>520</v>
      </c>
      <c r="C7" s="18">
        <v>10.7</v>
      </c>
      <c r="D7" s="18">
        <v>2245</v>
      </c>
      <c r="E7" s="18">
        <v>31.3</v>
      </c>
      <c r="F7" s="18">
        <v>2427</v>
      </c>
      <c r="G7" s="18">
        <v>44.8</v>
      </c>
      <c r="H7" s="18">
        <v>2111</v>
      </c>
      <c r="I7" s="18">
        <v>45.7</v>
      </c>
      <c r="J7" s="18">
        <v>1844</v>
      </c>
      <c r="K7" s="18">
        <v>40.799999999999997</v>
      </c>
      <c r="L7" s="18">
        <v>842</v>
      </c>
      <c r="M7" s="18">
        <v>34.5</v>
      </c>
      <c r="N7" s="18">
        <v>9989</v>
      </c>
      <c r="O7" s="18">
        <v>34.4</v>
      </c>
    </row>
    <row r="8" spans="1:15" ht="14.5">
      <c r="A8" s="47">
        <v>1986</v>
      </c>
      <c r="B8" s="18">
        <v>578</v>
      </c>
      <c r="C8" s="18">
        <v>11.3</v>
      </c>
      <c r="D8" s="18">
        <v>2414</v>
      </c>
      <c r="E8" s="18">
        <v>30.1</v>
      </c>
      <c r="F8" s="18">
        <v>2750</v>
      </c>
      <c r="G8" s="18">
        <v>45.7</v>
      </c>
      <c r="H8" s="18">
        <v>2231</v>
      </c>
      <c r="I8" s="18">
        <v>45.8</v>
      </c>
      <c r="J8" s="18">
        <v>1856</v>
      </c>
      <c r="K8" s="18">
        <v>42</v>
      </c>
      <c r="L8" s="18">
        <v>872</v>
      </c>
      <c r="M8" s="18">
        <v>36.200000000000003</v>
      </c>
      <c r="N8" s="18">
        <v>10701</v>
      </c>
      <c r="O8" s="18">
        <v>34.700000000000003</v>
      </c>
    </row>
    <row r="9" spans="1:15" ht="14.5">
      <c r="A9" s="47">
        <v>1987</v>
      </c>
      <c r="B9" s="18">
        <v>616</v>
      </c>
      <c r="C9" s="18">
        <v>11.2</v>
      </c>
      <c r="D9" s="18">
        <v>2539</v>
      </c>
      <c r="E9" s="18">
        <v>29.9</v>
      </c>
      <c r="F9" s="18">
        <v>2758</v>
      </c>
      <c r="G9" s="18">
        <v>44.7</v>
      </c>
      <c r="H9" s="18">
        <v>2361</v>
      </c>
      <c r="I9" s="18">
        <v>47.4</v>
      </c>
      <c r="J9" s="18">
        <v>1971</v>
      </c>
      <c r="K9" s="18">
        <v>43.9</v>
      </c>
      <c r="L9" s="18">
        <v>899</v>
      </c>
      <c r="M9" s="18">
        <v>36.4</v>
      </c>
      <c r="N9" s="18">
        <v>11144</v>
      </c>
      <c r="O9" s="18">
        <v>34.700000000000003</v>
      </c>
    </row>
    <row r="10" spans="1:15" ht="14.5">
      <c r="A10" s="47">
        <v>1988</v>
      </c>
      <c r="B10" s="18">
        <v>718</v>
      </c>
      <c r="C10" s="18">
        <v>11.5</v>
      </c>
      <c r="D10" s="18">
        <v>2775</v>
      </c>
      <c r="E10" s="18">
        <v>29.5</v>
      </c>
      <c r="F10" s="18">
        <v>3053</v>
      </c>
      <c r="G10" s="18">
        <v>44.3</v>
      </c>
      <c r="H10" s="18">
        <v>2653</v>
      </c>
      <c r="I10" s="18">
        <v>48.8</v>
      </c>
      <c r="J10" s="18">
        <v>1995</v>
      </c>
      <c r="K10" s="18">
        <v>45</v>
      </c>
      <c r="L10" s="18">
        <v>1020</v>
      </c>
      <c r="M10" s="18">
        <v>39.299999999999997</v>
      </c>
      <c r="N10" s="18">
        <v>12214</v>
      </c>
      <c r="O10" s="18">
        <v>34.9</v>
      </c>
    </row>
    <row r="11" spans="1:15" ht="14.5">
      <c r="A11" s="47">
        <v>1989</v>
      </c>
      <c r="B11" s="18">
        <v>700</v>
      </c>
      <c r="C11" s="18">
        <v>11.3</v>
      </c>
      <c r="D11" s="18">
        <v>3022</v>
      </c>
      <c r="E11" s="18">
        <v>31.9</v>
      </c>
      <c r="F11" s="18">
        <v>3063</v>
      </c>
      <c r="G11" s="18">
        <v>45</v>
      </c>
      <c r="H11" s="18">
        <v>2666</v>
      </c>
      <c r="I11" s="18">
        <v>49.9</v>
      </c>
      <c r="J11" s="18">
        <v>1943</v>
      </c>
      <c r="K11" s="18">
        <v>46.2</v>
      </c>
      <c r="L11" s="18">
        <v>1017</v>
      </c>
      <c r="M11" s="18">
        <v>39.700000000000003</v>
      </c>
      <c r="N11" s="18">
        <v>12411</v>
      </c>
      <c r="O11" s="18">
        <v>35.9</v>
      </c>
    </row>
    <row r="12" spans="1:15" ht="14.5">
      <c r="A12" s="47">
        <v>1990</v>
      </c>
      <c r="B12" s="18">
        <v>749</v>
      </c>
      <c r="C12" s="18">
        <v>12.3</v>
      </c>
      <c r="D12" s="18">
        <v>2824</v>
      </c>
      <c r="E12" s="18">
        <v>32.5</v>
      </c>
      <c r="F12" s="18">
        <v>3368</v>
      </c>
      <c r="G12" s="18">
        <v>46.6</v>
      </c>
      <c r="H12" s="18">
        <v>2615</v>
      </c>
      <c r="I12" s="18">
        <v>49.4</v>
      </c>
      <c r="J12" s="18">
        <v>1934</v>
      </c>
      <c r="K12" s="18">
        <v>47.2</v>
      </c>
      <c r="L12" s="18">
        <v>1057</v>
      </c>
      <c r="M12" s="18">
        <v>43.8</v>
      </c>
      <c r="N12" s="18">
        <v>12547</v>
      </c>
      <c r="O12" s="18">
        <v>37.1</v>
      </c>
    </row>
    <row r="13" spans="1:15" ht="14.5">
      <c r="A13" s="47">
        <v>1991</v>
      </c>
      <c r="B13" s="18">
        <v>764</v>
      </c>
      <c r="C13" s="18">
        <v>14.2</v>
      </c>
      <c r="D13" s="18">
        <v>2758</v>
      </c>
      <c r="E13" s="18">
        <v>34.1</v>
      </c>
      <c r="F13" s="18">
        <v>3270</v>
      </c>
      <c r="G13" s="18">
        <v>46.2</v>
      </c>
      <c r="H13" s="18">
        <v>2735</v>
      </c>
      <c r="I13" s="18">
        <v>51.4</v>
      </c>
      <c r="J13" s="18">
        <v>1864</v>
      </c>
      <c r="K13" s="18">
        <v>49.7</v>
      </c>
      <c r="L13" s="18">
        <v>938</v>
      </c>
      <c r="M13" s="18">
        <v>43</v>
      </c>
      <c r="N13" s="18">
        <v>12329</v>
      </c>
      <c r="O13" s="18">
        <v>38.799999999999997</v>
      </c>
    </row>
    <row r="14" spans="1:15" ht="14.5">
      <c r="A14" s="47">
        <v>1992</v>
      </c>
      <c r="B14" s="18">
        <v>717</v>
      </c>
      <c r="C14" s="18">
        <v>13.6</v>
      </c>
      <c r="D14" s="18">
        <v>2705</v>
      </c>
      <c r="E14" s="18">
        <v>31.2</v>
      </c>
      <c r="F14" s="18">
        <v>3469</v>
      </c>
      <c r="G14" s="18">
        <v>43.4</v>
      </c>
      <c r="H14" s="18">
        <v>2792</v>
      </c>
      <c r="I14" s="18">
        <v>47.4</v>
      </c>
      <c r="J14" s="18">
        <v>1940</v>
      </c>
      <c r="K14" s="18">
        <v>46.1</v>
      </c>
      <c r="L14" s="18">
        <v>987</v>
      </c>
      <c r="M14" s="18">
        <v>42.2</v>
      </c>
      <c r="N14" s="18">
        <v>12610</v>
      </c>
      <c r="O14" s="18">
        <v>36.700000000000003</v>
      </c>
    </row>
    <row r="15" spans="1:15" ht="14.5">
      <c r="A15" s="47">
        <v>1993</v>
      </c>
      <c r="B15" s="18">
        <v>598</v>
      </c>
      <c r="C15" s="18">
        <v>12.5</v>
      </c>
      <c r="D15" s="18">
        <v>2717</v>
      </c>
      <c r="E15" s="18">
        <v>32.299999999999997</v>
      </c>
      <c r="F15" s="18">
        <v>3387</v>
      </c>
      <c r="G15" s="18">
        <v>42.2</v>
      </c>
      <c r="H15" s="18">
        <v>2895</v>
      </c>
      <c r="I15" s="18">
        <v>47.3</v>
      </c>
      <c r="J15" s="18">
        <v>1963</v>
      </c>
      <c r="K15" s="18">
        <v>47.9</v>
      </c>
      <c r="L15" s="18">
        <v>886</v>
      </c>
      <c r="M15" s="18">
        <v>40.9</v>
      </c>
      <c r="N15" s="18">
        <v>12446</v>
      </c>
      <c r="O15" s="18">
        <v>37</v>
      </c>
    </row>
    <row r="16" spans="1:15" ht="14.5">
      <c r="A16" s="47">
        <v>1994</v>
      </c>
      <c r="B16" s="18">
        <v>606</v>
      </c>
      <c r="C16" s="18">
        <v>13.7</v>
      </c>
      <c r="D16" s="18">
        <v>2482</v>
      </c>
      <c r="E16" s="18">
        <v>31.3</v>
      </c>
      <c r="F16" s="18">
        <v>3198</v>
      </c>
      <c r="G16" s="18">
        <v>43</v>
      </c>
      <c r="H16" s="18">
        <v>2713</v>
      </c>
      <c r="I16" s="18">
        <v>46.4</v>
      </c>
      <c r="J16" s="18">
        <v>1978</v>
      </c>
      <c r="K16" s="18">
        <v>48.9</v>
      </c>
      <c r="L16" s="18">
        <v>883</v>
      </c>
      <c r="M16" s="18">
        <v>43.8</v>
      </c>
      <c r="N16" s="18">
        <v>11860</v>
      </c>
      <c r="O16" s="18">
        <v>37.4</v>
      </c>
    </row>
    <row r="17" spans="1:15" ht="14.5">
      <c r="A17" s="47">
        <v>1995</v>
      </c>
      <c r="B17" s="18">
        <v>480</v>
      </c>
      <c r="C17" s="18">
        <v>11.5</v>
      </c>
      <c r="D17" s="18">
        <v>2268</v>
      </c>
      <c r="E17" s="18">
        <v>30.3</v>
      </c>
      <c r="F17" s="18">
        <v>3119</v>
      </c>
      <c r="G17" s="18">
        <v>42.8</v>
      </c>
      <c r="H17" s="18">
        <v>2879</v>
      </c>
      <c r="I17" s="18">
        <v>47.4</v>
      </c>
      <c r="J17" s="18">
        <v>1904</v>
      </c>
      <c r="K17" s="18">
        <v>46.6</v>
      </c>
      <c r="L17" s="18">
        <v>834</v>
      </c>
      <c r="M17" s="18">
        <v>43.1</v>
      </c>
      <c r="N17" s="18">
        <v>11484</v>
      </c>
      <c r="O17" s="18">
        <v>37</v>
      </c>
    </row>
    <row r="18" spans="1:15" ht="14.5">
      <c r="A18" s="47">
        <v>1996</v>
      </c>
      <c r="B18" s="18">
        <v>540</v>
      </c>
      <c r="C18" s="18">
        <v>12.5</v>
      </c>
      <c r="D18" s="18">
        <v>2419</v>
      </c>
      <c r="E18" s="18">
        <v>31.6</v>
      </c>
      <c r="F18" s="18">
        <v>3184</v>
      </c>
      <c r="G18" s="18">
        <v>43.4</v>
      </c>
      <c r="H18" s="18">
        <v>3044</v>
      </c>
      <c r="I18" s="18">
        <v>47.5</v>
      </c>
      <c r="J18" s="18">
        <v>1998</v>
      </c>
      <c r="K18" s="18">
        <v>47.8</v>
      </c>
      <c r="L18" s="18">
        <v>799</v>
      </c>
      <c r="M18" s="18">
        <v>43.5</v>
      </c>
      <c r="N18" s="18">
        <v>11984</v>
      </c>
      <c r="O18" s="18">
        <v>37.700000000000003</v>
      </c>
    </row>
    <row r="19" spans="1:15" ht="14.5">
      <c r="A19" s="47">
        <v>1997</v>
      </c>
      <c r="B19" s="18">
        <v>580</v>
      </c>
      <c r="C19" s="18">
        <v>13.4</v>
      </c>
      <c r="D19" s="18">
        <v>2243</v>
      </c>
      <c r="E19" s="18">
        <v>31.1</v>
      </c>
      <c r="F19" s="18">
        <v>3042</v>
      </c>
      <c r="G19" s="18">
        <v>43.9</v>
      </c>
      <c r="H19" s="18">
        <v>3060</v>
      </c>
      <c r="I19" s="18">
        <v>47.2</v>
      </c>
      <c r="J19" s="18">
        <v>2088</v>
      </c>
      <c r="K19" s="18">
        <v>49</v>
      </c>
      <c r="L19" s="18">
        <v>789</v>
      </c>
      <c r="M19" s="18">
        <v>42.5</v>
      </c>
      <c r="N19" s="18">
        <v>11802</v>
      </c>
      <c r="O19" s="18">
        <v>38</v>
      </c>
    </row>
    <row r="20" spans="1:15" ht="14.5">
      <c r="A20" s="47">
        <v>1998</v>
      </c>
      <c r="B20" s="18">
        <v>609</v>
      </c>
      <c r="C20" s="18">
        <v>13.5</v>
      </c>
      <c r="D20" s="18">
        <v>2148</v>
      </c>
      <c r="E20" s="18">
        <v>31.1</v>
      </c>
      <c r="F20" s="18">
        <v>2980</v>
      </c>
      <c r="G20" s="18">
        <v>44.1</v>
      </c>
      <c r="H20" s="18">
        <v>3055</v>
      </c>
      <c r="I20" s="18">
        <v>47.4</v>
      </c>
      <c r="J20" s="18">
        <v>2180</v>
      </c>
      <c r="K20" s="18">
        <v>49.5</v>
      </c>
      <c r="L20" s="18">
        <v>899</v>
      </c>
      <c r="M20" s="18">
        <v>46.9</v>
      </c>
      <c r="N20" s="18">
        <v>11871</v>
      </c>
      <c r="O20" s="18">
        <v>38.299999999999997</v>
      </c>
    </row>
    <row r="21" spans="1:15" ht="14.5">
      <c r="A21" s="47">
        <v>1999</v>
      </c>
      <c r="B21" s="18">
        <v>612</v>
      </c>
      <c r="C21" s="18">
        <v>13.2</v>
      </c>
      <c r="D21" s="18">
        <v>2145</v>
      </c>
      <c r="E21" s="18">
        <v>32</v>
      </c>
      <c r="F21" s="18">
        <v>2833</v>
      </c>
      <c r="G21" s="18">
        <v>43.6</v>
      </c>
      <c r="H21" s="18">
        <v>3007</v>
      </c>
      <c r="I21" s="18">
        <v>47.9</v>
      </c>
      <c r="J21" s="18">
        <v>2169</v>
      </c>
      <c r="K21" s="18">
        <v>49.6</v>
      </c>
      <c r="L21" s="18">
        <v>844</v>
      </c>
      <c r="M21" s="18">
        <v>46.7</v>
      </c>
      <c r="N21" s="18">
        <v>11610</v>
      </c>
      <c r="O21" s="18">
        <v>38.299999999999997</v>
      </c>
    </row>
    <row r="22" spans="1:15" ht="14.5">
      <c r="A22" s="47">
        <v>2000</v>
      </c>
      <c r="B22" s="18">
        <v>688</v>
      </c>
      <c r="C22" s="18">
        <v>13.4</v>
      </c>
      <c r="D22" s="18">
        <v>2089</v>
      </c>
      <c r="E22" s="18">
        <v>31.1</v>
      </c>
      <c r="F22" s="18">
        <v>2835</v>
      </c>
      <c r="G22" s="18">
        <v>44.1</v>
      </c>
      <c r="H22" s="18">
        <v>2804</v>
      </c>
      <c r="I22" s="18">
        <v>48.3</v>
      </c>
      <c r="J22" s="18">
        <v>2241</v>
      </c>
      <c r="K22" s="18">
        <v>50.5</v>
      </c>
      <c r="L22" s="18">
        <v>910</v>
      </c>
      <c r="M22" s="18">
        <v>49.4</v>
      </c>
      <c r="N22" s="18">
        <v>11567</v>
      </c>
      <c r="O22" s="18">
        <v>38.1</v>
      </c>
    </row>
    <row r="23" spans="1:15" ht="14.5">
      <c r="A23" s="47">
        <v>2001</v>
      </c>
      <c r="B23" s="18">
        <v>788</v>
      </c>
      <c r="C23" s="18">
        <v>14.1</v>
      </c>
      <c r="D23" s="18">
        <v>2163</v>
      </c>
      <c r="E23" s="18">
        <v>31</v>
      </c>
      <c r="F23" s="18">
        <v>2821</v>
      </c>
      <c r="G23" s="18">
        <v>43.6</v>
      </c>
      <c r="H23" s="18">
        <v>2865</v>
      </c>
      <c r="I23" s="18">
        <v>49.3</v>
      </c>
      <c r="J23" s="18">
        <v>2240</v>
      </c>
      <c r="K23" s="18">
        <v>49.4</v>
      </c>
      <c r="L23" s="18">
        <v>852</v>
      </c>
      <c r="M23" s="18">
        <v>47.9</v>
      </c>
      <c r="N23" s="18">
        <v>11729</v>
      </c>
      <c r="O23" s="18">
        <v>37.6</v>
      </c>
    </row>
    <row r="24" spans="1:15" ht="14.5">
      <c r="A24" s="47">
        <v>2002</v>
      </c>
      <c r="B24" s="18">
        <v>923</v>
      </c>
      <c r="C24" s="18">
        <v>14.6</v>
      </c>
      <c r="D24" s="18">
        <v>2411</v>
      </c>
      <c r="E24" s="18">
        <v>32.299999999999997</v>
      </c>
      <c r="F24" s="18">
        <v>2710</v>
      </c>
      <c r="G24" s="18">
        <v>43.3</v>
      </c>
      <c r="H24" s="18">
        <v>2695</v>
      </c>
      <c r="I24" s="18">
        <v>47.1</v>
      </c>
      <c r="J24" s="18">
        <v>2420</v>
      </c>
      <c r="K24" s="18">
        <v>50.4</v>
      </c>
      <c r="L24" s="18">
        <v>941</v>
      </c>
      <c r="M24" s="18">
        <v>49.6</v>
      </c>
      <c r="N24" s="18">
        <v>12100</v>
      </c>
      <c r="O24" s="18">
        <v>37.299999999999997</v>
      </c>
    </row>
    <row r="25" spans="1:15" ht="14.5">
      <c r="A25" s="47">
        <v>2003</v>
      </c>
      <c r="B25" s="18">
        <v>970</v>
      </c>
      <c r="C25" s="18">
        <v>15.2</v>
      </c>
      <c r="D25" s="18">
        <v>2517</v>
      </c>
      <c r="E25" s="18">
        <v>32.5</v>
      </c>
      <c r="F25" s="18">
        <v>2817</v>
      </c>
      <c r="G25" s="18">
        <v>44.1</v>
      </c>
      <c r="H25" s="18">
        <v>2919</v>
      </c>
      <c r="I25" s="18">
        <v>48.7</v>
      </c>
      <c r="J25" s="18">
        <v>2468</v>
      </c>
      <c r="K25" s="18">
        <v>49.8</v>
      </c>
      <c r="L25" s="18">
        <v>1058</v>
      </c>
      <c r="M25" s="18">
        <v>51.5</v>
      </c>
      <c r="N25" s="18">
        <v>12749</v>
      </c>
      <c r="O25" s="18">
        <v>38</v>
      </c>
    </row>
    <row r="26" spans="1:15" ht="14.5">
      <c r="A26" s="47">
        <v>2004</v>
      </c>
      <c r="B26" s="18">
        <v>983</v>
      </c>
      <c r="C26" s="18">
        <v>15.1</v>
      </c>
      <c r="D26" s="18">
        <v>2658</v>
      </c>
      <c r="E26" s="18">
        <v>34.6</v>
      </c>
      <c r="F26" s="18">
        <v>2737</v>
      </c>
      <c r="G26" s="18">
        <v>42.9</v>
      </c>
      <c r="H26" s="18">
        <v>2865</v>
      </c>
      <c r="I26" s="18">
        <v>48.7</v>
      </c>
      <c r="J26" s="18">
        <v>2448</v>
      </c>
      <c r="K26" s="18">
        <v>49.5</v>
      </c>
      <c r="L26" s="18">
        <v>1073</v>
      </c>
      <c r="M26" s="18">
        <v>49.4</v>
      </c>
      <c r="N26" s="18">
        <v>12764</v>
      </c>
      <c r="O26" s="18">
        <v>38</v>
      </c>
    </row>
    <row r="27" spans="1:15" ht="14.5">
      <c r="A27" s="47">
        <v>2005</v>
      </c>
      <c r="B27" s="18">
        <v>1061</v>
      </c>
      <c r="C27" s="18">
        <v>15.5</v>
      </c>
      <c r="D27" s="18">
        <v>2706</v>
      </c>
      <c r="E27" s="18">
        <v>34</v>
      </c>
      <c r="F27" s="18">
        <v>2758</v>
      </c>
      <c r="G27" s="18">
        <v>42.9</v>
      </c>
      <c r="H27" s="18">
        <v>2745</v>
      </c>
      <c r="I27" s="18">
        <v>46.9</v>
      </c>
      <c r="J27" s="18">
        <v>2410</v>
      </c>
      <c r="K27" s="18">
        <v>48.7</v>
      </c>
      <c r="L27" s="18">
        <v>1155</v>
      </c>
      <c r="M27" s="18">
        <v>48.8</v>
      </c>
      <c r="N27" s="18">
        <v>12835</v>
      </c>
      <c r="O27" s="18">
        <v>37.299999999999997</v>
      </c>
    </row>
    <row r="28" spans="1:15" ht="14.5">
      <c r="A28" s="47">
        <v>2006</v>
      </c>
      <c r="B28" s="18">
        <v>1066</v>
      </c>
      <c r="C28" s="18">
        <v>14.4</v>
      </c>
      <c r="D28" s="18">
        <v>2924</v>
      </c>
      <c r="E28" s="18">
        <v>34.299999999999997</v>
      </c>
      <c r="F28" s="18">
        <v>2871</v>
      </c>
      <c r="G28" s="18">
        <v>43.4</v>
      </c>
      <c r="H28" s="18">
        <v>2614</v>
      </c>
      <c r="I28" s="18">
        <v>45.5</v>
      </c>
      <c r="J28" s="18">
        <v>2348</v>
      </c>
      <c r="K28" s="18">
        <v>49.1</v>
      </c>
      <c r="L28" s="18">
        <v>1168</v>
      </c>
      <c r="M28" s="18">
        <v>50.6</v>
      </c>
      <c r="N28" s="18">
        <v>12991</v>
      </c>
      <c r="O28" s="18">
        <v>36.700000000000003</v>
      </c>
    </row>
    <row r="29" spans="1:15" ht="14.5">
      <c r="A29" s="47">
        <v>2007</v>
      </c>
      <c r="B29" s="18">
        <v>1118</v>
      </c>
      <c r="C29" s="18">
        <v>14.9</v>
      </c>
      <c r="D29" s="18">
        <v>3196</v>
      </c>
      <c r="E29" s="18">
        <v>35.4</v>
      </c>
      <c r="F29" s="18">
        <v>2944</v>
      </c>
      <c r="G29" s="18">
        <v>42</v>
      </c>
      <c r="H29" s="18">
        <v>2784</v>
      </c>
      <c r="I29" s="18">
        <v>47.4</v>
      </c>
      <c r="J29" s="18">
        <v>2308</v>
      </c>
      <c r="K29" s="18">
        <v>47.9</v>
      </c>
      <c r="L29" s="18">
        <v>1164</v>
      </c>
      <c r="M29" s="18">
        <v>49.6</v>
      </c>
      <c r="N29" s="18">
        <v>13514</v>
      </c>
      <c r="O29" s="18">
        <v>37</v>
      </c>
    </row>
    <row r="30" spans="1:15" ht="14.5">
      <c r="A30" s="47">
        <v>2008</v>
      </c>
      <c r="B30" s="18">
        <v>1190</v>
      </c>
      <c r="C30" s="18">
        <v>16</v>
      </c>
      <c r="D30" s="18">
        <v>3412</v>
      </c>
      <c r="E30" s="18">
        <v>36</v>
      </c>
      <c r="F30" s="18">
        <v>3195</v>
      </c>
      <c r="G30" s="18">
        <v>44.7</v>
      </c>
      <c r="H30" s="18">
        <v>2728</v>
      </c>
      <c r="I30" s="18">
        <v>47.1</v>
      </c>
      <c r="J30" s="18">
        <v>2408</v>
      </c>
      <c r="K30" s="18">
        <v>48.5</v>
      </c>
      <c r="L30" s="18">
        <v>1202</v>
      </c>
      <c r="M30" s="18">
        <v>48.4</v>
      </c>
      <c r="N30" s="18">
        <v>14135</v>
      </c>
      <c r="O30" s="18">
        <v>37.9</v>
      </c>
    </row>
    <row r="31" spans="1:15" ht="14.5">
      <c r="A31" s="47">
        <v>2009</v>
      </c>
      <c r="B31" s="18">
        <v>1167</v>
      </c>
      <c r="C31" s="18">
        <v>17</v>
      </c>
      <c r="D31" s="18">
        <v>3564</v>
      </c>
      <c r="E31" s="18">
        <v>37.6</v>
      </c>
      <c r="F31" s="18">
        <v>3301</v>
      </c>
      <c r="G31" s="18">
        <v>46.2</v>
      </c>
      <c r="H31" s="18">
        <v>2799</v>
      </c>
      <c r="I31" s="18">
        <v>47.4</v>
      </c>
      <c r="J31" s="18">
        <v>2370</v>
      </c>
      <c r="K31" s="18">
        <v>48.8</v>
      </c>
      <c r="L31" s="18">
        <v>1211</v>
      </c>
      <c r="M31" s="18">
        <v>50.2</v>
      </c>
      <c r="N31" s="18">
        <v>14412</v>
      </c>
      <c r="O31" s="18">
        <v>39.299999999999997</v>
      </c>
    </row>
    <row r="32" spans="1:15" ht="14.5">
      <c r="A32" s="47">
        <v>2010</v>
      </c>
      <c r="B32" s="18">
        <v>1045</v>
      </c>
      <c r="C32" s="18">
        <v>16.7</v>
      </c>
      <c r="D32" s="18">
        <v>3703</v>
      </c>
      <c r="E32" s="18">
        <v>37.700000000000003</v>
      </c>
      <c r="F32" s="18">
        <v>3434</v>
      </c>
      <c r="G32" s="18">
        <v>46.9</v>
      </c>
      <c r="H32" s="18">
        <v>2950</v>
      </c>
      <c r="I32" s="18">
        <v>49.6</v>
      </c>
      <c r="J32" s="18">
        <v>2451</v>
      </c>
      <c r="K32" s="18">
        <v>50</v>
      </c>
      <c r="L32" s="18">
        <v>1230</v>
      </c>
      <c r="M32" s="18">
        <v>50</v>
      </c>
      <c r="N32" s="18">
        <v>14813</v>
      </c>
      <c r="O32" s="18">
        <v>40.4</v>
      </c>
    </row>
    <row r="33" spans="1:15" ht="14.5">
      <c r="A33" s="47">
        <v>2011</v>
      </c>
      <c r="B33" s="18">
        <v>943</v>
      </c>
      <c r="C33" s="18">
        <v>16.5</v>
      </c>
      <c r="D33" s="18">
        <v>3996</v>
      </c>
      <c r="E33" s="18">
        <v>39.200000000000003</v>
      </c>
      <c r="F33" s="18">
        <v>3562</v>
      </c>
      <c r="G33" s="18">
        <v>47.9</v>
      </c>
      <c r="H33" s="18">
        <v>3017</v>
      </c>
      <c r="I33" s="18">
        <v>50.2</v>
      </c>
      <c r="J33" s="18">
        <v>2524</v>
      </c>
      <c r="K33" s="18">
        <v>50.7</v>
      </c>
      <c r="L33" s="18">
        <v>1253</v>
      </c>
      <c r="M33" s="18">
        <v>48.9</v>
      </c>
      <c r="N33" s="18">
        <v>15295</v>
      </c>
      <c r="O33" s="18">
        <v>41.4</v>
      </c>
    </row>
    <row r="34" spans="1:15" ht="14.5">
      <c r="A34" s="47">
        <v>2012</v>
      </c>
      <c r="B34" s="18">
        <v>859</v>
      </c>
      <c r="C34" s="18">
        <v>16.7</v>
      </c>
      <c r="D34" s="18">
        <v>3947</v>
      </c>
      <c r="E34" s="18">
        <v>38.6</v>
      </c>
      <c r="F34" s="18">
        <v>3798</v>
      </c>
      <c r="G34" s="18">
        <v>49</v>
      </c>
      <c r="H34" s="18">
        <v>3071</v>
      </c>
      <c r="I34" s="18">
        <v>50.5</v>
      </c>
      <c r="J34" s="18">
        <v>2335</v>
      </c>
      <c r="K34" s="18">
        <v>50.2</v>
      </c>
      <c r="L34" s="18">
        <v>1216</v>
      </c>
      <c r="M34" s="18">
        <v>49.9</v>
      </c>
      <c r="N34" s="18">
        <v>15226</v>
      </c>
      <c r="O34" s="18">
        <v>41.9</v>
      </c>
    </row>
    <row r="35" spans="1:15" ht="14.5">
      <c r="A35" s="47">
        <v>2013</v>
      </c>
      <c r="B35" s="18"/>
      <c r="C35" s="18"/>
      <c r="D35" s="18"/>
      <c r="E35" s="18"/>
      <c r="F35" s="18"/>
      <c r="G35" s="18"/>
      <c r="H35" s="18"/>
      <c r="I35" s="18"/>
      <c r="J35" s="18"/>
      <c r="K35" s="18"/>
      <c r="L35" s="18"/>
      <c r="M35" s="18"/>
      <c r="N35" s="18"/>
      <c r="O35" s="18"/>
    </row>
    <row r="36" spans="1:15" ht="14.5">
      <c r="A36" s="47">
        <v>2014</v>
      </c>
      <c r="B36" s="18">
        <v>635</v>
      </c>
      <c r="C36" s="18">
        <v>16.5</v>
      </c>
      <c r="D36" s="18">
        <v>3667</v>
      </c>
      <c r="E36" s="18">
        <v>38.200000000000003</v>
      </c>
      <c r="F36" s="18">
        <v>4142</v>
      </c>
      <c r="G36" s="18">
        <v>48.8</v>
      </c>
      <c r="H36" s="18">
        <v>3259</v>
      </c>
      <c r="I36" s="18">
        <v>50.1</v>
      </c>
      <c r="J36" s="18">
        <v>2436</v>
      </c>
      <c r="K36" s="18">
        <v>49.7</v>
      </c>
      <c r="L36" s="18">
        <v>1207</v>
      </c>
      <c r="M36" s="18">
        <v>48.8</v>
      </c>
      <c r="N36" s="18">
        <v>15346</v>
      </c>
      <c r="O36" s="18">
        <v>42.9</v>
      </c>
    </row>
    <row r="37" spans="1:15" ht="14.5">
      <c r="A37" s="47">
        <v>2015</v>
      </c>
      <c r="B37" s="18">
        <v>536</v>
      </c>
      <c r="C37" s="18">
        <v>14.9</v>
      </c>
      <c r="D37" s="18">
        <v>3630</v>
      </c>
      <c r="E37" s="18">
        <v>37.1</v>
      </c>
      <c r="F37" s="18">
        <v>4689</v>
      </c>
      <c r="G37" s="18">
        <v>48.4</v>
      </c>
      <c r="H37" s="18">
        <v>3560</v>
      </c>
      <c r="I37" s="18">
        <v>50.9</v>
      </c>
      <c r="J37" s="18">
        <v>2459</v>
      </c>
      <c r="K37" s="18">
        <v>49.6</v>
      </c>
      <c r="L37" s="18">
        <v>1270</v>
      </c>
      <c r="M37" s="18">
        <v>48.8</v>
      </c>
      <c r="N37" s="18">
        <v>16144</v>
      </c>
      <c r="O37" s="18">
        <v>42.9</v>
      </c>
    </row>
    <row r="38" spans="1:15" ht="14.5">
      <c r="A38" s="47">
        <v>2016</v>
      </c>
      <c r="B38" s="18">
        <v>522</v>
      </c>
      <c r="C38" s="18">
        <v>15.5</v>
      </c>
      <c r="D38" s="18">
        <v>3255</v>
      </c>
      <c r="E38" s="18">
        <v>36.1</v>
      </c>
      <c r="F38" s="18">
        <v>4904</v>
      </c>
      <c r="G38" s="18">
        <v>48.9</v>
      </c>
      <c r="H38" s="18">
        <v>3821</v>
      </c>
      <c r="I38" s="18">
        <v>51.5</v>
      </c>
      <c r="J38" s="18">
        <v>2685</v>
      </c>
      <c r="K38" s="18">
        <v>50.7</v>
      </c>
      <c r="L38" s="18">
        <v>1281</v>
      </c>
      <c r="M38" s="18">
        <v>49.4</v>
      </c>
      <c r="N38" s="18">
        <v>16468</v>
      </c>
      <c r="O38" s="18">
        <v>43.7</v>
      </c>
    </row>
    <row r="39" spans="1:15" ht="14.5">
      <c r="A39" s="47">
        <v>2017</v>
      </c>
      <c r="B39" s="18">
        <v>496</v>
      </c>
      <c r="C39" s="18">
        <v>16.7</v>
      </c>
      <c r="D39" s="18">
        <v>2984</v>
      </c>
      <c r="E39" s="18">
        <v>37.200000000000003</v>
      </c>
      <c r="F39" s="18">
        <v>4919</v>
      </c>
      <c r="G39" s="18">
        <v>49.6</v>
      </c>
      <c r="H39" s="18">
        <v>3878</v>
      </c>
      <c r="I39" s="18">
        <v>52.8</v>
      </c>
      <c r="J39" s="18">
        <v>2619</v>
      </c>
      <c r="K39" s="18">
        <v>50.7</v>
      </c>
      <c r="L39" s="18">
        <v>1195</v>
      </c>
      <c r="M39" s="18">
        <v>49.4</v>
      </c>
      <c r="N39" s="18">
        <v>16091</v>
      </c>
      <c r="O39" s="18">
        <v>44.9</v>
      </c>
    </row>
    <row r="40" spans="1:15" ht="14.5">
      <c r="A40" s="47">
        <v>2018</v>
      </c>
      <c r="B40" s="18">
        <v>449</v>
      </c>
      <c r="C40" s="18">
        <v>16.100000000000001</v>
      </c>
      <c r="D40" s="18">
        <v>2678</v>
      </c>
      <c r="E40" s="18">
        <v>35.5</v>
      </c>
      <c r="F40" s="18">
        <v>4694</v>
      </c>
      <c r="G40" s="18">
        <v>49</v>
      </c>
      <c r="H40" s="18">
        <v>4127</v>
      </c>
      <c r="I40" s="18">
        <v>53</v>
      </c>
      <c r="J40" s="18">
        <v>2714</v>
      </c>
      <c r="K40" s="18">
        <v>51.2</v>
      </c>
      <c r="L40" s="18">
        <v>1268</v>
      </c>
      <c r="M40" s="18">
        <v>50.7</v>
      </c>
      <c r="N40" s="18">
        <v>15930</v>
      </c>
      <c r="O40" s="18">
        <v>44.8</v>
      </c>
    </row>
    <row r="41" spans="1:15" ht="14.5">
      <c r="A41" s="47">
        <v>2019</v>
      </c>
      <c r="B41" s="18">
        <v>386</v>
      </c>
      <c r="C41" s="18">
        <v>15</v>
      </c>
      <c r="D41" s="18">
        <v>2541</v>
      </c>
      <c r="E41" s="18">
        <v>37.1</v>
      </c>
      <c r="F41" s="18">
        <v>4753</v>
      </c>
      <c r="G41" s="18">
        <v>48.6</v>
      </c>
      <c r="H41" s="18">
        <v>4462</v>
      </c>
      <c r="I41" s="18">
        <v>53.5</v>
      </c>
      <c r="J41" s="18">
        <v>3054</v>
      </c>
      <c r="K41" s="18">
        <v>53.8</v>
      </c>
      <c r="L41" s="18">
        <v>1362</v>
      </c>
      <c r="M41" s="18">
        <v>50.8</v>
      </c>
      <c r="N41" s="18">
        <v>16558</v>
      </c>
      <c r="O41" s="18">
        <v>46.1</v>
      </c>
    </row>
    <row r="42" spans="1:15" ht="14.5">
      <c r="A42" s="47">
        <v>2020</v>
      </c>
      <c r="B42" s="18">
        <v>372</v>
      </c>
      <c r="C42" s="18">
        <v>15.2</v>
      </c>
      <c r="D42" s="18">
        <v>2136</v>
      </c>
      <c r="E42" s="18">
        <v>35.799999999999997</v>
      </c>
      <c r="F42" s="18">
        <v>4339</v>
      </c>
      <c r="G42" s="18">
        <v>49.3</v>
      </c>
      <c r="H42" s="18">
        <v>4496</v>
      </c>
      <c r="I42" s="18">
        <v>54.6</v>
      </c>
      <c r="J42" s="18">
        <v>2980</v>
      </c>
      <c r="K42" s="18">
        <v>53.4</v>
      </c>
      <c r="L42" s="18">
        <v>1289</v>
      </c>
      <c r="M42" s="18">
        <v>51.9</v>
      </c>
      <c r="N42" s="18">
        <v>15612</v>
      </c>
      <c r="O42" s="18">
        <v>46.6</v>
      </c>
    </row>
    <row r="43" spans="1:15" ht="14.5">
      <c r="A43" s="47">
        <v>2021</v>
      </c>
      <c r="B43" s="18">
        <v>330</v>
      </c>
      <c r="C43" s="18">
        <v>14.1</v>
      </c>
      <c r="D43" s="18">
        <v>2094</v>
      </c>
      <c r="E43" s="18">
        <v>35.299999999999997</v>
      </c>
      <c r="F43" s="18">
        <v>4207</v>
      </c>
      <c r="G43" s="18">
        <v>49.1</v>
      </c>
      <c r="H43" s="18">
        <v>4567</v>
      </c>
      <c r="I43" s="18">
        <v>54</v>
      </c>
      <c r="J43" s="18">
        <v>2981</v>
      </c>
      <c r="K43" s="18">
        <v>53.4</v>
      </c>
      <c r="L43" s="18">
        <v>1394</v>
      </c>
      <c r="M43" s="18">
        <v>52</v>
      </c>
      <c r="N43" s="18">
        <v>15573</v>
      </c>
      <c r="O43" s="18">
        <v>46.4</v>
      </c>
    </row>
    <row r="44" spans="1:15" ht="14.5">
      <c r="A44" s="47">
        <v>2022</v>
      </c>
      <c r="B44" s="18">
        <v>280</v>
      </c>
      <c r="C44" s="18">
        <v>12</v>
      </c>
      <c r="D44" s="18">
        <v>2058</v>
      </c>
      <c r="E44" s="18">
        <v>33.299999999999997</v>
      </c>
      <c r="F44" s="18">
        <v>4116</v>
      </c>
      <c r="G44" s="18">
        <v>47.8</v>
      </c>
      <c r="H44" s="18">
        <v>5113</v>
      </c>
      <c r="I44" s="18">
        <v>54.8</v>
      </c>
      <c r="J44" s="18">
        <v>3260</v>
      </c>
      <c r="K44" s="18">
        <v>54.3</v>
      </c>
      <c r="L44" s="18">
        <v>1457</v>
      </c>
      <c r="M44" s="18">
        <v>53.7</v>
      </c>
      <c r="N44" s="18">
        <v>16284</v>
      </c>
      <c r="O44" s="18">
        <v>46.3</v>
      </c>
    </row>
    <row r="45" spans="1:15" ht="14.5">
      <c r="A45" s="47">
        <v>2023</v>
      </c>
      <c r="B45" s="18">
        <v>341</v>
      </c>
      <c r="C45" s="18">
        <v>13.6</v>
      </c>
      <c r="D45" s="18">
        <v>2060</v>
      </c>
      <c r="E45" s="18">
        <v>32.700000000000003</v>
      </c>
      <c r="F45" s="18">
        <v>3835</v>
      </c>
      <c r="G45" s="18">
        <v>46.8</v>
      </c>
      <c r="H45" s="18">
        <v>5022</v>
      </c>
      <c r="I45" s="18">
        <v>53.4</v>
      </c>
      <c r="J45" s="18">
        <v>3467</v>
      </c>
      <c r="K45" s="18">
        <v>54.3</v>
      </c>
      <c r="L45" s="18">
        <v>1468</v>
      </c>
      <c r="M45" s="18">
        <v>52.2</v>
      </c>
      <c r="N45" s="18">
        <v>16193</v>
      </c>
      <c r="O45" s="18">
        <v>45.5</v>
      </c>
    </row>
    <row r="46" spans="1:15" ht="14.5">
      <c r="A46" s="47">
        <v>2024</v>
      </c>
      <c r="B46" s="18">
        <v>322</v>
      </c>
      <c r="C46" s="18">
        <v>12.8</v>
      </c>
      <c r="D46" s="18">
        <v>1993</v>
      </c>
      <c r="E46" s="18">
        <v>32.799999999999997</v>
      </c>
      <c r="F46" s="18">
        <v>3677</v>
      </c>
      <c r="G46" s="18">
        <v>47.5</v>
      </c>
      <c r="H46" s="18">
        <v>5074</v>
      </c>
      <c r="I46" s="18">
        <v>53.5</v>
      </c>
      <c r="J46" s="18">
        <v>3621</v>
      </c>
      <c r="K46" s="18">
        <v>55.4</v>
      </c>
      <c r="L46" s="18">
        <v>1511</v>
      </c>
      <c r="M46" s="18">
        <v>53.2</v>
      </c>
      <c r="N46" s="18">
        <v>16198</v>
      </c>
      <c r="O46" s="18">
        <v>46</v>
      </c>
    </row>
    <row r="47" spans="1:15">
      <c r="A47" s="23" t="s">
        <v>32</v>
      </c>
    </row>
    <row r="48" spans="1:15">
      <c r="A48" s="23" t="s">
        <v>33</v>
      </c>
    </row>
    <row r="49" spans="1:1">
      <c r="A49" s="23" t="s">
        <v>34</v>
      </c>
    </row>
  </sheetData>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EDD37-7E6F-4CC1-906B-389E5A5FC62F}">
  <dimension ref="A1:M11"/>
  <sheetViews>
    <sheetView zoomScaleNormal="100" workbookViewId="0"/>
  </sheetViews>
  <sheetFormatPr defaultColWidth="9.296875" defaultRowHeight="13.5"/>
  <cols>
    <col min="1" max="1" width="19" style="16" customWidth="1"/>
    <col min="2" max="13" width="13.296875" style="16" customWidth="1"/>
    <col min="14" max="16384" width="9.296875" style="16"/>
  </cols>
  <sheetData>
    <row r="1" spans="1:13">
      <c r="A1" s="43" t="s">
        <v>63</v>
      </c>
    </row>
    <row r="2" spans="1:13" ht="17.25" customHeight="1">
      <c r="A2" s="17" t="s">
        <v>242</v>
      </c>
      <c r="B2" s="17"/>
      <c r="C2" s="17"/>
      <c r="D2" s="17"/>
      <c r="E2" s="17"/>
      <c r="F2" s="17"/>
      <c r="G2" s="17"/>
      <c r="H2" s="17"/>
      <c r="I2" s="17"/>
      <c r="J2" s="17"/>
      <c r="K2" s="17"/>
      <c r="L2" s="17"/>
      <c r="M2" s="17"/>
    </row>
    <row r="3" spans="1:13" ht="17.25" customHeight="1" thickBot="1">
      <c r="A3" s="44" t="s">
        <v>236</v>
      </c>
      <c r="B3" s="45"/>
      <c r="C3" s="45"/>
      <c r="D3" s="45"/>
      <c r="E3" s="45"/>
      <c r="F3" s="45"/>
      <c r="G3" s="45"/>
      <c r="H3" s="45"/>
      <c r="I3" s="45"/>
      <c r="J3" s="45"/>
      <c r="K3" s="45"/>
      <c r="L3" s="45"/>
      <c r="M3" s="45"/>
    </row>
    <row r="4" spans="1:13" ht="33" thickTop="1">
      <c r="A4" s="58" t="s">
        <v>57</v>
      </c>
      <c r="B4" s="86" t="s">
        <v>186</v>
      </c>
      <c r="C4" s="86" t="s">
        <v>197</v>
      </c>
      <c r="D4" s="86" t="s">
        <v>187</v>
      </c>
    </row>
    <row r="5" spans="1:13" ht="29">
      <c r="A5" s="70" t="s">
        <v>216</v>
      </c>
      <c r="B5" s="59">
        <v>373</v>
      </c>
      <c r="C5" s="60">
        <f>(Tabell103[[#This Row],[Beviljade tillstånd
Antal]]/B$8)*100</f>
        <v>70.510396975425323</v>
      </c>
      <c r="D5" s="59" t="s">
        <v>17</v>
      </c>
    </row>
    <row r="6" spans="1:13" ht="14.5">
      <c r="A6" s="70" t="s">
        <v>217</v>
      </c>
      <c r="B6" s="59">
        <v>147</v>
      </c>
      <c r="C6" s="60">
        <f>(Tabell103[[#This Row],[Beviljade tillstånd
Antal]]/B$8)*100</f>
        <v>27.788279773156898</v>
      </c>
      <c r="D6" s="59">
        <v>19</v>
      </c>
    </row>
    <row r="7" spans="1:13" ht="29">
      <c r="A7" s="70" t="s">
        <v>59</v>
      </c>
      <c r="B7" s="59">
        <v>9</v>
      </c>
      <c r="C7" s="60">
        <f>(Tabell103[[#This Row],[Beviljade tillstånd
Antal]]/B$8)*100</f>
        <v>1.7013232514177694</v>
      </c>
      <c r="D7" s="59" t="s">
        <v>17</v>
      </c>
    </row>
    <row r="8" spans="1:13" ht="14" thickBot="1">
      <c r="A8" s="61" t="s">
        <v>31</v>
      </c>
      <c r="B8" s="62">
        <f>SUM(B5:B7)</f>
        <v>529</v>
      </c>
      <c r="C8" s="62">
        <v>100</v>
      </c>
      <c r="D8" s="62">
        <v>23</v>
      </c>
    </row>
    <row r="9" spans="1:13" ht="14" thickTop="1">
      <c r="A9" s="23" t="s">
        <v>60</v>
      </c>
    </row>
    <row r="10" spans="1:13">
      <c r="A10" s="23" t="s">
        <v>61</v>
      </c>
    </row>
    <row r="11" spans="1:13">
      <c r="A11" s="23" t="s">
        <v>62</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7"/>
  <sheetViews>
    <sheetView tabSelected="1" workbookViewId="0"/>
  </sheetViews>
  <sheetFormatPr defaultColWidth="9.296875" defaultRowHeight="13.5" customHeight="1"/>
  <cols>
    <col min="1" max="1" width="29.5" style="2" customWidth="1"/>
    <col min="2" max="2" width="23" style="2" customWidth="1"/>
    <col min="3" max="3" width="13.5" style="2" customWidth="1"/>
    <col min="4" max="4" width="20.5" style="2" bestFit="1" customWidth="1"/>
    <col min="5" max="16" width="8.19921875" style="2" customWidth="1"/>
    <col min="17" max="16384" width="9.296875" style="2"/>
  </cols>
  <sheetData>
    <row r="1" spans="1:18" ht="46.9" customHeight="1">
      <c r="A1" s="41" t="s">
        <v>22</v>
      </c>
    </row>
    <row r="2" spans="1:18" ht="17.25" customHeight="1">
      <c r="A2" s="24" t="s">
        <v>237</v>
      </c>
      <c r="B2" s="25"/>
      <c r="C2" s="3"/>
      <c r="D2" s="3"/>
      <c r="E2" s="3"/>
      <c r="F2" s="3"/>
      <c r="G2" s="3"/>
      <c r="H2" s="3"/>
      <c r="I2" s="3"/>
      <c r="J2" s="3"/>
      <c r="K2" s="3"/>
    </row>
    <row r="3" spans="1:18" ht="17.25" customHeight="1">
      <c r="A3" s="17" t="s">
        <v>238</v>
      </c>
      <c r="B3" s="25"/>
      <c r="C3" s="3"/>
      <c r="D3" s="3"/>
      <c r="E3" s="3"/>
      <c r="F3" s="3"/>
      <c r="G3" s="3"/>
      <c r="H3" s="3"/>
      <c r="I3" s="3"/>
      <c r="J3" s="3"/>
      <c r="K3" s="3"/>
    </row>
    <row r="4" spans="1:18" ht="17.25" customHeight="1">
      <c r="A4" s="26" t="s">
        <v>239</v>
      </c>
      <c r="B4" s="25"/>
      <c r="C4" s="3"/>
      <c r="D4" s="3"/>
      <c r="E4" s="3"/>
      <c r="F4" s="4"/>
      <c r="G4" s="3"/>
      <c r="H4" s="3"/>
      <c r="I4" s="3"/>
      <c r="J4" s="3"/>
      <c r="K4" s="3"/>
    </row>
    <row r="5" spans="1:18" ht="15">
      <c r="A5" s="28" t="s">
        <v>0</v>
      </c>
      <c r="B5" s="18" t="s">
        <v>245</v>
      </c>
      <c r="D5" s="6"/>
      <c r="E5" s="5"/>
      <c r="F5" s="5"/>
      <c r="G5" s="5"/>
      <c r="H5" s="5"/>
      <c r="I5" s="5"/>
      <c r="J5" s="3"/>
      <c r="K5" s="3"/>
    </row>
    <row r="6" spans="1:18" ht="15">
      <c r="A6" s="28" t="s">
        <v>1</v>
      </c>
      <c r="B6" s="65">
        <v>45798</v>
      </c>
      <c r="D6" s="6"/>
      <c r="E6" s="5"/>
      <c r="F6" s="5"/>
      <c r="G6" s="8"/>
      <c r="H6" s="5"/>
      <c r="I6" s="5"/>
      <c r="J6" s="3"/>
      <c r="K6" s="3"/>
      <c r="L6" s="3"/>
      <c r="M6" s="3"/>
      <c r="N6" s="3"/>
      <c r="O6" s="3"/>
      <c r="P6" s="3"/>
      <c r="Q6" s="3"/>
      <c r="R6" s="3"/>
    </row>
    <row r="7" spans="1:18" ht="15">
      <c r="A7" s="40" t="s">
        <v>19</v>
      </c>
      <c r="B7" s="18" t="s">
        <v>18</v>
      </c>
      <c r="D7" s="6"/>
      <c r="E7" s="5"/>
      <c r="F7" s="5"/>
      <c r="G7" s="8"/>
      <c r="H7" s="5"/>
      <c r="I7" s="5"/>
      <c r="J7" s="3"/>
      <c r="K7" s="3"/>
      <c r="L7" s="3"/>
      <c r="M7" s="3"/>
      <c r="N7" s="3"/>
      <c r="O7" s="3"/>
      <c r="P7" s="3"/>
      <c r="Q7" s="3"/>
      <c r="R7" s="3"/>
    </row>
    <row r="8" spans="1:18" ht="15">
      <c r="A8" s="28" t="s">
        <v>4</v>
      </c>
      <c r="B8" s="30" t="s">
        <v>15</v>
      </c>
      <c r="D8" s="9"/>
      <c r="E8" s="9"/>
      <c r="F8" s="11"/>
      <c r="G8" s="9"/>
      <c r="H8" s="9"/>
      <c r="I8" s="9"/>
      <c r="J8" s="3"/>
      <c r="K8" s="3"/>
      <c r="L8" s="3"/>
      <c r="M8" s="3"/>
      <c r="N8" s="3"/>
      <c r="O8" s="3"/>
      <c r="P8" s="3"/>
      <c r="Q8" s="3"/>
      <c r="R8" s="3"/>
    </row>
    <row r="9" spans="1:18" ht="15">
      <c r="A9" s="28" t="s">
        <v>13</v>
      </c>
      <c r="B9" s="18"/>
      <c r="C9" s="10"/>
      <c r="D9" s="9"/>
      <c r="E9" s="9"/>
      <c r="F9" s="11"/>
      <c r="G9" s="9"/>
      <c r="H9" s="9"/>
      <c r="I9" s="9"/>
      <c r="J9" s="3"/>
      <c r="K9" s="3"/>
      <c r="L9" s="3"/>
      <c r="M9" s="3"/>
      <c r="N9" s="3"/>
      <c r="O9" s="3"/>
      <c r="P9" s="3"/>
      <c r="Q9" s="3"/>
      <c r="R9" s="3"/>
    </row>
    <row r="10" spans="1:18" ht="13.5" customHeight="1">
      <c r="A10" s="18" t="s">
        <v>5</v>
      </c>
      <c r="B10" s="46" t="s">
        <v>74</v>
      </c>
      <c r="C10" s="5"/>
      <c r="E10" s="3"/>
      <c r="F10" s="3"/>
      <c r="H10" s="5"/>
      <c r="I10" s="5"/>
      <c r="J10" s="3"/>
      <c r="K10" s="3"/>
      <c r="L10" s="5"/>
      <c r="M10" s="5"/>
      <c r="N10" s="5"/>
      <c r="O10" s="5"/>
      <c r="P10" s="3"/>
      <c r="Q10" s="3"/>
      <c r="R10" s="3"/>
    </row>
    <row r="11" spans="1:18" ht="13.5" customHeight="1">
      <c r="A11" s="18" t="s">
        <v>6</v>
      </c>
      <c r="B11" s="46" t="s">
        <v>75</v>
      </c>
      <c r="E11" s="5"/>
      <c r="F11" s="5"/>
      <c r="G11" s="5"/>
      <c r="H11" s="5"/>
      <c r="I11" s="5"/>
      <c r="J11" s="3"/>
      <c r="K11" s="5"/>
      <c r="L11" s="5"/>
      <c r="M11" s="5"/>
      <c r="N11" s="5"/>
      <c r="O11" s="5"/>
      <c r="P11" s="3"/>
      <c r="Q11" s="3"/>
      <c r="R11" s="3"/>
    </row>
    <row r="12" spans="1:18" ht="13.5" customHeight="1">
      <c r="A12" s="18" t="s">
        <v>7</v>
      </c>
      <c r="B12" s="30" t="s">
        <v>76</v>
      </c>
      <c r="E12" s="5"/>
      <c r="F12" s="5"/>
      <c r="G12" s="5"/>
      <c r="H12" s="5"/>
      <c r="I12" s="5"/>
      <c r="J12" s="3"/>
      <c r="K12" s="5"/>
      <c r="L12" s="5"/>
      <c r="M12" s="5"/>
      <c r="N12" s="5"/>
      <c r="O12" s="5"/>
      <c r="P12" s="3"/>
      <c r="Q12" s="3"/>
      <c r="R12" s="3"/>
    </row>
    <row r="13" spans="1:18" ht="13.5" customHeight="1">
      <c r="A13" s="28" t="s">
        <v>209</v>
      </c>
      <c r="B13" s="30"/>
      <c r="E13" s="5"/>
      <c r="F13" s="5"/>
      <c r="G13" s="5"/>
      <c r="H13" s="5"/>
      <c r="I13" s="5"/>
      <c r="J13" s="3"/>
      <c r="K13" s="5"/>
      <c r="L13" s="5"/>
      <c r="M13" s="5"/>
      <c r="N13" s="5"/>
      <c r="O13" s="5"/>
      <c r="P13" s="3"/>
      <c r="Q13" s="3"/>
      <c r="R13" s="3"/>
    </row>
    <row r="14" spans="1:18" ht="13.5" customHeight="1">
      <c r="A14" s="18" t="s">
        <v>5</v>
      </c>
      <c r="B14" s="46" t="s">
        <v>207</v>
      </c>
      <c r="E14" s="5"/>
      <c r="F14" s="5"/>
      <c r="G14" s="5"/>
      <c r="H14" s="5"/>
      <c r="I14" s="5"/>
      <c r="J14" s="3"/>
      <c r="K14" s="5"/>
      <c r="L14" s="5"/>
      <c r="M14" s="5"/>
      <c r="N14" s="5"/>
      <c r="O14" s="5"/>
      <c r="P14" s="3"/>
      <c r="Q14" s="3"/>
      <c r="R14" s="3"/>
    </row>
    <row r="15" spans="1:18" ht="13.5" customHeight="1">
      <c r="A15" s="18" t="s">
        <v>6</v>
      </c>
      <c r="B15" s="46" t="s">
        <v>208</v>
      </c>
      <c r="E15" s="5"/>
      <c r="F15" s="5"/>
      <c r="G15" s="5"/>
      <c r="H15" s="5"/>
      <c r="I15" s="5"/>
      <c r="J15" s="3"/>
      <c r="K15" s="5"/>
      <c r="L15" s="5"/>
      <c r="M15" s="5"/>
      <c r="N15" s="5"/>
      <c r="O15" s="5"/>
      <c r="P15" s="3"/>
      <c r="Q15" s="3"/>
      <c r="R15" s="3"/>
    </row>
    <row r="16" spans="1:18" ht="15">
      <c r="A16" s="18" t="s">
        <v>7</v>
      </c>
      <c r="B16" s="30" t="s">
        <v>214</v>
      </c>
      <c r="C16" s="5"/>
      <c r="D16" s="5"/>
      <c r="E16" s="5"/>
      <c r="F16" s="5"/>
      <c r="G16" s="5"/>
      <c r="H16" s="5"/>
      <c r="I16" s="5"/>
      <c r="J16" s="3"/>
      <c r="K16" s="3"/>
    </row>
    <row r="17" spans="1:11" ht="13.5" customHeight="1">
      <c r="A17" s="18" t="s">
        <v>2</v>
      </c>
      <c r="B17" s="27"/>
      <c r="C17" s="5"/>
      <c r="D17" s="5"/>
      <c r="E17" s="5"/>
      <c r="F17" s="5"/>
      <c r="G17" s="5"/>
      <c r="H17" s="5"/>
      <c r="I17" s="5"/>
      <c r="J17" s="3"/>
      <c r="K17" s="3"/>
    </row>
    <row r="18" spans="1:11" ht="13.5" customHeight="1">
      <c r="A18" s="18" t="s">
        <v>3</v>
      </c>
      <c r="B18" s="27"/>
      <c r="C18" s="5"/>
      <c r="D18" s="5"/>
      <c r="E18" s="5"/>
      <c r="F18" s="5"/>
      <c r="G18" s="5"/>
      <c r="H18" s="5"/>
      <c r="I18" s="5"/>
      <c r="J18" s="3"/>
      <c r="K18" s="3"/>
    </row>
    <row r="19" spans="1:11" ht="13.5" customHeight="1">
      <c r="A19" s="5"/>
      <c r="B19" s="5"/>
      <c r="C19" s="5"/>
      <c r="D19" s="5"/>
      <c r="E19" s="5"/>
      <c r="F19" s="5"/>
      <c r="G19" s="5"/>
      <c r="H19" s="5"/>
      <c r="I19" s="5"/>
      <c r="J19" s="3"/>
      <c r="K19" s="3"/>
    </row>
    <row r="20" spans="1:11" ht="13.5" customHeight="1">
      <c r="A20" s="5"/>
      <c r="B20" s="5"/>
      <c r="C20" s="7"/>
      <c r="D20" s="7"/>
      <c r="E20" s="7"/>
      <c r="F20" s="7"/>
      <c r="G20" s="7"/>
      <c r="H20" s="7"/>
      <c r="I20" s="7"/>
    </row>
    <row r="21" spans="1:11" ht="13.5" customHeight="1">
      <c r="A21" s="7"/>
      <c r="B21" s="7"/>
      <c r="C21" s="7"/>
      <c r="D21" s="7"/>
      <c r="E21" s="7"/>
      <c r="F21" s="7"/>
      <c r="G21" s="7"/>
      <c r="H21" s="7"/>
      <c r="I21" s="7"/>
    </row>
    <row r="22" spans="1:11" ht="13.5" customHeight="1">
      <c r="A22" s="7"/>
      <c r="B22" s="7"/>
      <c r="C22" s="7"/>
      <c r="D22" s="7"/>
      <c r="E22" s="7"/>
      <c r="F22" s="7"/>
      <c r="G22" s="7"/>
      <c r="H22" s="7"/>
      <c r="I22" s="7"/>
    </row>
    <row r="23" spans="1:11" ht="13.5" customHeight="1">
      <c r="A23" s="7"/>
      <c r="B23" s="7"/>
      <c r="C23" s="7"/>
      <c r="D23" s="7"/>
      <c r="E23" s="7"/>
      <c r="F23" s="7"/>
      <c r="G23" s="7"/>
      <c r="H23" s="7"/>
      <c r="I23" s="7"/>
    </row>
    <row r="24" spans="1:11" ht="13.5" customHeight="1">
      <c r="A24" s="7"/>
      <c r="B24" s="7"/>
      <c r="C24" s="7"/>
      <c r="D24" s="7"/>
      <c r="E24" s="7"/>
      <c r="F24" s="7"/>
      <c r="G24" s="7"/>
      <c r="H24" s="7"/>
      <c r="I24" s="7"/>
    </row>
    <row r="25" spans="1:11" ht="13.5" customHeight="1">
      <c r="A25" s="7"/>
      <c r="B25" s="7"/>
      <c r="C25" s="7"/>
      <c r="D25" s="7"/>
      <c r="E25" s="7"/>
      <c r="F25" s="7"/>
      <c r="G25" s="7"/>
      <c r="H25" s="7"/>
      <c r="I25" s="7"/>
    </row>
    <row r="26" spans="1:11" ht="13.5" customHeight="1">
      <c r="A26" s="7"/>
      <c r="B26" s="7"/>
      <c r="C26" s="7"/>
      <c r="D26" s="7"/>
      <c r="E26" s="7"/>
      <c r="F26" s="7"/>
      <c r="G26" s="7"/>
      <c r="H26" s="7"/>
      <c r="I26" s="7"/>
    </row>
    <row r="27" spans="1:11" ht="13.5" customHeight="1">
      <c r="A27" s="7"/>
      <c r="B27" s="7"/>
    </row>
  </sheetData>
  <hyperlinks>
    <hyperlink ref="B12" r:id="rId1" xr:uid="{96B0DE1A-803A-4C64-9CA3-6971A013CC81}"/>
    <hyperlink ref="B16" r:id="rId2" xr:uid="{3A337EAF-F158-43A7-B03D-0CD75449412B}"/>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88"/>
  <sheetViews>
    <sheetView zoomScaleNormal="100" workbookViewId="0"/>
  </sheetViews>
  <sheetFormatPr defaultColWidth="9.296875" defaultRowHeight="19"/>
  <cols>
    <col min="1" max="1" width="52.296875" style="36" bestFit="1" customWidth="1"/>
    <col min="2" max="2" width="13.19921875" style="31" customWidth="1"/>
    <col min="3" max="3" width="13.796875" style="31" bestFit="1" customWidth="1"/>
    <col min="4" max="4" width="9.296875" style="31" customWidth="1"/>
    <col min="5" max="5" width="18.5" style="31" bestFit="1" customWidth="1"/>
    <col min="6" max="6" width="7.796875" style="31" customWidth="1"/>
    <col min="7" max="7" width="14.796875" style="79" bestFit="1" customWidth="1"/>
    <col min="8" max="8" width="5.69921875" style="31" customWidth="1"/>
    <col min="9" max="9" width="17.796875" style="79" bestFit="1" customWidth="1"/>
    <col min="10" max="10" width="7.296875" style="31" customWidth="1"/>
    <col min="11" max="13" width="20.69921875" style="31" customWidth="1"/>
    <col min="14" max="28" width="8.19921875" style="31" customWidth="1"/>
    <col min="29" max="16384" width="9.296875" style="31"/>
  </cols>
  <sheetData>
    <row r="1" spans="1:13">
      <c r="A1" s="42" t="s">
        <v>23</v>
      </c>
    </row>
    <row r="2" spans="1:13" s="32" customFormat="1" ht="16.5">
      <c r="A2" s="17" t="s">
        <v>84</v>
      </c>
      <c r="B2" s="17"/>
      <c r="C2" s="17"/>
      <c r="G2" s="80"/>
      <c r="I2" s="80"/>
    </row>
    <row r="3" spans="1:13" s="32" customFormat="1" ht="16.5">
      <c r="A3" s="17" t="s">
        <v>16</v>
      </c>
      <c r="G3" s="80"/>
      <c r="I3" s="80"/>
    </row>
    <row r="4" spans="1:13" s="32" customFormat="1" ht="94.5">
      <c r="A4" s="66" t="s">
        <v>77</v>
      </c>
      <c r="B4" s="37"/>
      <c r="G4" s="80"/>
      <c r="I4" s="80"/>
    </row>
    <row r="5" spans="1:13" s="32" customFormat="1" ht="16.5">
      <c r="A5" s="17" t="s">
        <v>78</v>
      </c>
      <c r="B5" s="37"/>
      <c r="G5" s="80"/>
      <c r="I5" s="80"/>
    </row>
    <row r="6" spans="1:13" s="32" customFormat="1" ht="148.5">
      <c r="A6" s="66" t="s">
        <v>79</v>
      </c>
      <c r="B6" s="37"/>
      <c r="G6" s="80"/>
      <c r="I6" s="80"/>
    </row>
    <row r="7" spans="1:13" s="32" customFormat="1" ht="16.5">
      <c r="A7" s="17" t="s">
        <v>80</v>
      </c>
      <c r="B7" s="37"/>
      <c r="G7" s="80"/>
      <c r="I7" s="80"/>
    </row>
    <row r="8" spans="1:13" s="32" customFormat="1" ht="216">
      <c r="A8" s="66" t="s">
        <v>81</v>
      </c>
      <c r="B8" s="38"/>
      <c r="C8" s="33"/>
      <c r="D8" s="33"/>
      <c r="E8" s="33"/>
      <c r="F8" s="33"/>
      <c r="G8" s="81"/>
      <c r="H8" s="33"/>
      <c r="I8" s="81"/>
      <c r="J8" s="33"/>
      <c r="K8" s="33"/>
      <c r="L8" s="33"/>
      <c r="M8" s="33"/>
    </row>
    <row r="9" spans="1:13" s="32" customFormat="1" ht="16.5">
      <c r="A9" s="17" t="s">
        <v>82</v>
      </c>
      <c r="B9" s="39"/>
      <c r="C9" s="34"/>
      <c r="D9" s="34"/>
      <c r="E9" s="34"/>
      <c r="F9" s="34"/>
      <c r="G9" s="82"/>
      <c r="H9" s="34"/>
      <c r="I9" s="82"/>
      <c r="J9" s="34"/>
      <c r="K9" s="34"/>
      <c r="L9" s="34"/>
      <c r="M9" s="34"/>
    </row>
    <row r="10" spans="1:13" s="32" customFormat="1" ht="297">
      <c r="A10" s="66" t="s">
        <v>83</v>
      </c>
      <c r="B10" s="37"/>
      <c r="G10" s="80"/>
      <c r="I10" s="80"/>
    </row>
    <row r="11" spans="1:13" s="32" customFormat="1" ht="16.5">
      <c r="A11" s="17" t="s">
        <v>240</v>
      </c>
      <c r="B11" s="37"/>
      <c r="G11" s="80"/>
      <c r="I11" s="80"/>
    </row>
    <row r="12" spans="1:13" s="32" customFormat="1" ht="13.5">
      <c r="A12" s="37" t="s">
        <v>188</v>
      </c>
      <c r="B12" s="37"/>
      <c r="G12" s="80"/>
      <c r="I12" s="80"/>
    </row>
    <row r="13" spans="1:13" s="32" customFormat="1" ht="105">
      <c r="A13" s="22" t="s">
        <v>25</v>
      </c>
      <c r="B13" s="49" t="s">
        <v>176</v>
      </c>
      <c r="C13" s="49" t="s">
        <v>177</v>
      </c>
      <c r="D13" s="49" t="s">
        <v>178</v>
      </c>
      <c r="E13" s="49" t="s">
        <v>179</v>
      </c>
      <c r="F13" s="49" t="s">
        <v>180</v>
      </c>
      <c r="G13" s="83" t="s">
        <v>181</v>
      </c>
      <c r="H13" s="49" t="s">
        <v>182</v>
      </c>
      <c r="I13" s="83" t="s">
        <v>184</v>
      </c>
      <c r="J13" s="49" t="s">
        <v>183</v>
      </c>
    </row>
    <row r="14" spans="1:13" s="32" customFormat="1" ht="14.5">
      <c r="A14" s="47">
        <v>1983</v>
      </c>
      <c r="B14" s="18">
        <v>31014</v>
      </c>
      <c r="C14" s="18"/>
      <c r="D14" s="76">
        <f>(Tabell1015[[#This Row],[Bortfall
Åldersgrupp
Antal]]/Tabell1015[[#This Row],[Totalt antal aborter]])*100</f>
        <v>0</v>
      </c>
      <c r="E14" s="78"/>
      <c r="F14" s="76">
        <f>(Tabell1015[[#This Row],[Bortfall
Graviditetsvecka
Antal]]/Tabell1015[[#This Row],[Totalt antal aborter]])*100</f>
        <v>0</v>
      </c>
      <c r="G14" s="84"/>
      <c r="H14" s="76">
        <f>(Tabell1015[[#This Row],[Bortfall
Abortmetod
Antal]]/Tabell1015[[#This Row],[Totalt antal aborter]])*100</f>
        <v>0</v>
      </c>
      <c r="I14" s="84">
        <v>1801</v>
      </c>
      <c r="J14" s="76">
        <f>(Tabell1015[[#This Row],[Bortfall
Tidigare aborter
Antal]]/Tabell1015[[#This Row],[Totalt antal aborter]])*100</f>
        <v>5.8070548784419938</v>
      </c>
    </row>
    <row r="15" spans="1:13" s="32" customFormat="1" ht="14.5">
      <c r="A15" s="47">
        <v>1984</v>
      </c>
      <c r="B15" s="18">
        <v>30755</v>
      </c>
      <c r="C15" s="18"/>
      <c r="D15" s="76">
        <f>(Tabell1015[[#This Row],[Bortfall
Åldersgrupp
Antal]]/Tabell1015[[#This Row],[Totalt antal aborter]])*100</f>
        <v>0</v>
      </c>
      <c r="E15" s="78"/>
      <c r="F15" s="76">
        <f>(Tabell1015[[#This Row],[Bortfall
Graviditetsvecka
Antal]]/Tabell1015[[#This Row],[Totalt antal aborter]])*100</f>
        <v>0</v>
      </c>
      <c r="G15" s="84"/>
      <c r="H15" s="76">
        <f>(Tabell1015[[#This Row],[Bortfall
Abortmetod
Antal]]/Tabell1015[[#This Row],[Totalt antal aborter]])*100</f>
        <v>0</v>
      </c>
      <c r="I15" s="84">
        <v>1803</v>
      </c>
      <c r="J15" s="76">
        <f>(Tabell1015[[#This Row],[Bortfall
Tidigare aborter
Antal]]/Tabell1015[[#This Row],[Totalt antal aborter]])*100</f>
        <v>5.8624613883921306</v>
      </c>
    </row>
    <row r="16" spans="1:13" s="32" customFormat="1" ht="14.5">
      <c r="A16" s="47">
        <v>1985</v>
      </c>
      <c r="B16" s="18">
        <v>30838</v>
      </c>
      <c r="C16" s="18">
        <v>4</v>
      </c>
      <c r="D16" s="76">
        <f>(Tabell1015[[#This Row],[Bortfall
Åldersgrupp
Antal]]/Tabell1015[[#This Row],[Totalt antal aborter]])*100</f>
        <v>1.2971009793112394E-2</v>
      </c>
      <c r="E16" s="78">
        <v>28</v>
      </c>
      <c r="F16" s="76">
        <f>(Tabell1015[[#This Row],[Bortfall
Graviditetsvecka
Antal]]/Tabell1015[[#This Row],[Totalt antal aborter]])*100</f>
        <v>9.079706855178675E-2</v>
      </c>
      <c r="G16" s="84"/>
      <c r="H16" s="76">
        <f>(Tabell1015[[#This Row],[Bortfall
Abortmetod
Antal]]/Tabell1015[[#This Row],[Totalt antal aborter]])*100</f>
        <v>0</v>
      </c>
      <c r="I16" s="84">
        <v>1817</v>
      </c>
      <c r="J16" s="76">
        <f>(Tabell1015[[#This Row],[Bortfall
Tidigare aborter
Antal]]/Tabell1015[[#This Row],[Totalt antal aborter]])*100</f>
        <v>5.8920811985213044</v>
      </c>
    </row>
    <row r="17" spans="1:10" s="32" customFormat="1" ht="14.5">
      <c r="A17" s="47">
        <v>1986</v>
      </c>
      <c r="B17" s="18">
        <v>33124</v>
      </c>
      <c r="C17" s="18"/>
      <c r="D17" s="76">
        <f>(Tabell1015[[#This Row],[Bortfall
Åldersgrupp
Antal]]/Tabell1015[[#This Row],[Totalt antal aborter]])*100</f>
        <v>0</v>
      </c>
      <c r="E17" s="78"/>
      <c r="F17" s="76">
        <f>(Tabell1015[[#This Row],[Bortfall
Graviditetsvecka
Antal]]/Tabell1015[[#This Row],[Totalt antal aborter]])*100</f>
        <v>0</v>
      </c>
      <c r="G17" s="84"/>
      <c r="H17" s="76">
        <f>(Tabell1015[[#This Row],[Bortfall
Abortmetod
Antal]]/Tabell1015[[#This Row],[Totalt antal aborter]])*100</f>
        <v>0</v>
      </c>
      <c r="I17" s="84">
        <v>2265</v>
      </c>
      <c r="J17" s="76">
        <f>(Tabell1015[[#This Row],[Bortfall
Tidigare aborter
Antal]]/Tabell1015[[#This Row],[Totalt antal aborter]])*100</f>
        <v>6.8379422775027177</v>
      </c>
    </row>
    <row r="18" spans="1:10" s="32" customFormat="1" ht="14.5">
      <c r="A18" s="47">
        <v>1987</v>
      </c>
      <c r="B18" s="18">
        <v>34707</v>
      </c>
      <c r="C18" s="18"/>
      <c r="D18" s="76">
        <f>(Tabell1015[[#This Row],[Bortfall
Åldersgrupp
Antal]]/Tabell1015[[#This Row],[Totalt antal aborter]])*100</f>
        <v>0</v>
      </c>
      <c r="E18" s="78"/>
      <c r="F18" s="76">
        <f>(Tabell1015[[#This Row],[Bortfall
Graviditetsvecka
Antal]]/Tabell1015[[#This Row],[Totalt antal aborter]])*100</f>
        <v>0</v>
      </c>
      <c r="G18" s="84"/>
      <c r="H18" s="76">
        <f>(Tabell1015[[#This Row],[Bortfall
Abortmetod
Antal]]/Tabell1015[[#This Row],[Totalt antal aborter]])*100</f>
        <v>0</v>
      </c>
      <c r="I18" s="84">
        <v>2602</v>
      </c>
      <c r="J18" s="76">
        <f>(Tabell1015[[#This Row],[Bortfall
Tidigare aborter
Antal]]/Tabell1015[[#This Row],[Totalt antal aborter]])*100</f>
        <v>7.4970467052755927</v>
      </c>
    </row>
    <row r="19" spans="1:10" s="32" customFormat="1" ht="14.5">
      <c r="A19" s="47">
        <v>1988</v>
      </c>
      <c r="B19" s="18">
        <v>37585</v>
      </c>
      <c r="C19" s="18">
        <v>8</v>
      </c>
      <c r="D19" s="76">
        <f>(Tabell1015[[#This Row],[Bortfall
Åldersgrupp
Antal]]/Tabell1015[[#This Row],[Totalt antal aborter]])*100</f>
        <v>2.1285087135825463E-2</v>
      </c>
      <c r="E19" s="78"/>
      <c r="F19" s="76">
        <f>(Tabell1015[[#This Row],[Bortfall
Graviditetsvecka
Antal]]/Tabell1015[[#This Row],[Totalt antal aborter]])*100</f>
        <v>0</v>
      </c>
      <c r="G19" s="84"/>
      <c r="H19" s="76">
        <f>(Tabell1015[[#This Row],[Bortfall
Abortmetod
Antal]]/Tabell1015[[#This Row],[Totalt antal aborter]])*100</f>
        <v>0</v>
      </c>
      <c r="I19" s="84">
        <v>2603</v>
      </c>
      <c r="J19" s="76">
        <f>(Tabell1015[[#This Row],[Bortfall
Tidigare aborter
Antal]]/Tabell1015[[#This Row],[Totalt antal aborter]])*100</f>
        <v>6.9256352268192103</v>
      </c>
    </row>
    <row r="20" spans="1:10" s="32" customFormat="1" ht="14.5">
      <c r="A20" s="47">
        <v>1989</v>
      </c>
      <c r="B20" s="18">
        <v>37920</v>
      </c>
      <c r="C20" s="18"/>
      <c r="D20" s="76">
        <f>(Tabell1015[[#This Row],[Bortfall
Åldersgrupp
Antal]]/Tabell1015[[#This Row],[Totalt antal aborter]])*100</f>
        <v>0</v>
      </c>
      <c r="E20" s="78"/>
      <c r="F20" s="76">
        <f>(Tabell1015[[#This Row],[Bortfall
Graviditetsvecka
Antal]]/Tabell1015[[#This Row],[Totalt antal aborter]])*100</f>
        <v>0</v>
      </c>
      <c r="G20" s="84"/>
      <c r="H20" s="76">
        <f>(Tabell1015[[#This Row],[Bortfall
Abortmetod
Antal]]/Tabell1015[[#This Row],[Totalt antal aborter]])*100</f>
        <v>0</v>
      </c>
      <c r="I20" s="84">
        <v>3314</v>
      </c>
      <c r="J20" s="76">
        <f>(Tabell1015[[#This Row],[Bortfall
Tidigare aborter
Antal]]/Tabell1015[[#This Row],[Totalt antal aborter]])*100</f>
        <v>8.7394514767932492</v>
      </c>
    </row>
    <row r="21" spans="1:10" s="32" customFormat="1" ht="14.5">
      <c r="A21" s="47">
        <v>1990</v>
      </c>
      <c r="B21" s="18">
        <v>37489</v>
      </c>
      <c r="C21" s="18"/>
      <c r="D21" s="76">
        <f>(Tabell1015[[#This Row],[Bortfall
Åldersgrupp
Antal]]/Tabell1015[[#This Row],[Totalt antal aborter]])*100</f>
        <v>0</v>
      </c>
      <c r="E21" s="78"/>
      <c r="F21" s="76">
        <f>(Tabell1015[[#This Row],[Bortfall
Graviditetsvecka
Antal]]/Tabell1015[[#This Row],[Totalt antal aborter]])*100</f>
        <v>0</v>
      </c>
      <c r="G21" s="84"/>
      <c r="H21" s="76">
        <f>(Tabell1015[[#This Row],[Bortfall
Abortmetod
Antal]]/Tabell1015[[#This Row],[Totalt antal aborter]])*100</f>
        <v>0</v>
      </c>
      <c r="I21" s="84">
        <v>3679</v>
      </c>
      <c r="J21" s="76">
        <f>(Tabell1015[[#This Row],[Bortfall
Tidigare aborter
Antal]]/Tabell1015[[#This Row],[Totalt antal aborter]])*100</f>
        <v>9.8135453066232774</v>
      </c>
    </row>
    <row r="22" spans="1:10" s="32" customFormat="1" ht="14.5">
      <c r="A22" s="47">
        <v>1991</v>
      </c>
      <c r="B22" s="18">
        <v>35788</v>
      </c>
      <c r="C22" s="18"/>
      <c r="D22" s="76">
        <f>(Tabell1015[[#This Row],[Bortfall
Åldersgrupp
Antal]]/Tabell1015[[#This Row],[Totalt antal aborter]])*100</f>
        <v>0</v>
      </c>
      <c r="E22" s="78"/>
      <c r="F22" s="76">
        <f>(Tabell1015[[#This Row],[Bortfall
Graviditetsvecka
Antal]]/Tabell1015[[#This Row],[Totalt antal aborter]])*100</f>
        <v>0</v>
      </c>
      <c r="G22" s="84"/>
      <c r="H22" s="76">
        <f>(Tabell1015[[#This Row],[Bortfall
Abortmetod
Antal]]/Tabell1015[[#This Row],[Totalt antal aborter]])*100</f>
        <v>0</v>
      </c>
      <c r="I22" s="84">
        <v>4007</v>
      </c>
      <c r="J22" s="76">
        <f>(Tabell1015[[#This Row],[Bortfall
Tidigare aborter
Antal]]/Tabell1015[[#This Row],[Totalt antal aborter]])*100</f>
        <v>11.196490443724153</v>
      </c>
    </row>
    <row r="23" spans="1:10" s="32" customFormat="1" ht="14.5">
      <c r="A23" s="47">
        <v>1992</v>
      </c>
      <c r="B23" s="18">
        <v>34849</v>
      </c>
      <c r="C23" s="18"/>
      <c r="D23" s="76">
        <f>(Tabell1015[[#This Row],[Bortfall
Åldersgrupp
Antal]]/Tabell1015[[#This Row],[Totalt antal aborter]])*100</f>
        <v>0</v>
      </c>
      <c r="E23" s="78">
        <v>76</v>
      </c>
      <c r="F23" s="76">
        <f>(Tabell1015[[#This Row],[Bortfall
Graviditetsvecka
Antal]]/Tabell1015[[#This Row],[Totalt antal aborter]])*100</f>
        <v>0.2180837326752561</v>
      </c>
      <c r="G23" s="84"/>
      <c r="H23" s="76">
        <f>(Tabell1015[[#This Row],[Bortfall
Abortmetod
Antal]]/Tabell1015[[#This Row],[Totalt antal aborter]])*100</f>
        <v>0</v>
      </c>
      <c r="I23" s="84">
        <v>459</v>
      </c>
      <c r="J23" s="76">
        <f>(Tabell1015[[#This Row],[Bortfall
Tidigare aborter
Antal]]/Tabell1015[[#This Row],[Totalt antal aborter]])*100</f>
        <v>1.3171109644466126</v>
      </c>
    </row>
    <row r="24" spans="1:10" s="32" customFormat="1" ht="14.5">
      <c r="A24" s="47">
        <v>1993</v>
      </c>
      <c r="B24" s="18">
        <v>34169</v>
      </c>
      <c r="C24" s="18"/>
      <c r="D24" s="76">
        <f>(Tabell1015[[#This Row],[Bortfall
Åldersgrupp
Antal]]/Tabell1015[[#This Row],[Totalt antal aborter]])*100</f>
        <v>0</v>
      </c>
      <c r="E24" s="78">
        <v>141</v>
      </c>
      <c r="F24" s="76">
        <f>(Tabell1015[[#This Row],[Bortfall
Graviditetsvecka
Antal]]/Tabell1015[[#This Row],[Totalt antal aborter]])*100</f>
        <v>0.41265474552957354</v>
      </c>
      <c r="G24" s="84">
        <v>3</v>
      </c>
      <c r="H24" s="76">
        <f>(Tabell1015[[#This Row],[Bortfall
Abortmetod
Antal]]/Tabell1015[[#This Row],[Totalt antal aborter]])*100</f>
        <v>8.7798882027568855E-3</v>
      </c>
      <c r="I24" s="84">
        <v>559</v>
      </c>
      <c r="J24" s="76">
        <f>(Tabell1015[[#This Row],[Bortfall
Tidigare aborter
Antal]]/Tabell1015[[#This Row],[Totalt antal aborter]])*100</f>
        <v>1.6359858351136995</v>
      </c>
    </row>
    <row r="25" spans="1:10" s="32" customFormat="1" ht="14.5">
      <c r="A25" s="47">
        <v>1994</v>
      </c>
      <c r="B25" s="18">
        <v>32293</v>
      </c>
      <c r="C25" s="18"/>
      <c r="D25" s="76">
        <f>(Tabell1015[[#This Row],[Bortfall
Åldersgrupp
Antal]]/Tabell1015[[#This Row],[Totalt antal aborter]])*100</f>
        <v>0</v>
      </c>
      <c r="E25" s="78">
        <v>99</v>
      </c>
      <c r="F25" s="76">
        <f>(Tabell1015[[#This Row],[Bortfall
Graviditetsvecka
Antal]]/Tabell1015[[#This Row],[Totalt antal aborter]])*100</f>
        <v>0.30656798687021958</v>
      </c>
      <c r="G25" s="84">
        <v>5</v>
      </c>
      <c r="H25" s="76">
        <f>(Tabell1015[[#This Row],[Bortfall
Abortmetod
Antal]]/Tabell1015[[#This Row],[Totalt antal aborter]])*100</f>
        <v>1.5483231660112099E-2</v>
      </c>
      <c r="I25" s="84">
        <v>572</v>
      </c>
      <c r="J25" s="76">
        <f>(Tabell1015[[#This Row],[Bortfall
Tidigare aborter
Antal]]/Tabell1015[[#This Row],[Totalt antal aborter]])*100</f>
        <v>1.7712817019168243</v>
      </c>
    </row>
    <row r="26" spans="1:10" s="32" customFormat="1" ht="14.5">
      <c r="A26" s="47">
        <v>1995</v>
      </c>
      <c r="B26" s="18">
        <v>31441</v>
      </c>
      <c r="C26" s="18"/>
      <c r="D26" s="76">
        <f>(Tabell1015[[#This Row],[Bortfall
Åldersgrupp
Antal]]/Tabell1015[[#This Row],[Totalt antal aborter]])*100</f>
        <v>0</v>
      </c>
      <c r="E26" s="78">
        <v>118</v>
      </c>
      <c r="F26" s="76">
        <f>(Tabell1015[[#This Row],[Bortfall
Graviditetsvecka
Antal]]/Tabell1015[[#This Row],[Totalt antal aborter]])*100</f>
        <v>0.37530612893991921</v>
      </c>
      <c r="G26" s="84">
        <v>1</v>
      </c>
      <c r="H26" s="76">
        <f>(Tabell1015[[#This Row],[Bortfall
Abortmetod
Antal]]/Tabell1015[[#This Row],[Totalt antal aborter]])*100</f>
        <v>3.1805604147450779E-3</v>
      </c>
      <c r="I26" s="84">
        <v>413</v>
      </c>
      <c r="J26" s="76">
        <f>(Tabell1015[[#This Row],[Bortfall
Tidigare aborter
Antal]]/Tabell1015[[#This Row],[Totalt antal aborter]])*100</f>
        <v>1.3135714512897172</v>
      </c>
    </row>
    <row r="27" spans="1:10" s="32" customFormat="1" ht="14.5">
      <c r="A27" s="47">
        <v>1996</v>
      </c>
      <c r="B27" s="18">
        <v>32117</v>
      </c>
      <c r="C27" s="18"/>
      <c r="D27" s="76">
        <f>(Tabell1015[[#This Row],[Bortfall
Åldersgrupp
Antal]]/Tabell1015[[#This Row],[Totalt antal aborter]])*100</f>
        <v>0</v>
      </c>
      <c r="E27" s="78">
        <v>130</v>
      </c>
      <c r="F27" s="76">
        <f>(Tabell1015[[#This Row],[Bortfall
Graviditetsvecka
Antal]]/Tabell1015[[#This Row],[Totalt antal aborter]])*100</f>
        <v>0.40477005947006262</v>
      </c>
      <c r="G27" s="84">
        <v>39</v>
      </c>
      <c r="H27" s="76">
        <f>(Tabell1015[[#This Row],[Bortfall
Abortmetod
Antal]]/Tabell1015[[#This Row],[Totalt antal aborter]])*100</f>
        <v>0.12143101784101878</v>
      </c>
      <c r="I27" s="84">
        <v>370</v>
      </c>
      <c r="J27" s="76">
        <f>(Tabell1015[[#This Row],[Bortfall
Tidigare aborter
Antal]]/Tabell1015[[#This Row],[Totalt antal aborter]])*100</f>
        <v>1.1520378615686397</v>
      </c>
    </row>
    <row r="28" spans="1:10" s="32" customFormat="1" ht="14.5">
      <c r="A28" s="47">
        <v>1997</v>
      </c>
      <c r="B28" s="18">
        <v>31433</v>
      </c>
      <c r="C28" s="18"/>
      <c r="D28" s="76">
        <f>(Tabell1015[[#This Row],[Bortfall
Åldersgrupp
Antal]]/Tabell1015[[#This Row],[Totalt antal aborter]])*100</f>
        <v>0</v>
      </c>
      <c r="E28" s="78">
        <v>168</v>
      </c>
      <c r="F28" s="76">
        <f>(Tabell1015[[#This Row],[Bortfall
Graviditetsvecka
Antal]]/Tabell1015[[#This Row],[Totalt antal aborter]])*100</f>
        <v>0.53447014284350836</v>
      </c>
      <c r="G28" s="84">
        <v>59</v>
      </c>
      <c r="H28" s="76">
        <f>(Tabell1015[[#This Row],[Bortfall
Abortmetod
Antal]]/Tabell1015[[#This Row],[Totalt antal aborter]])*100</f>
        <v>0.18770082397480356</v>
      </c>
      <c r="I28" s="84">
        <v>376</v>
      </c>
      <c r="J28" s="76">
        <f>(Tabell1015[[#This Row],[Bortfall
Tidigare aborter
Antal]]/Tabell1015[[#This Row],[Totalt antal aborter]])*100</f>
        <v>1.1961950816021381</v>
      </c>
    </row>
    <row r="29" spans="1:10" s="32" customFormat="1" ht="14.5">
      <c r="A29" s="47">
        <v>1998</v>
      </c>
      <c r="B29" s="18">
        <v>31008</v>
      </c>
      <c r="C29" s="18"/>
      <c r="D29" s="76">
        <f>(Tabell1015[[#This Row],[Bortfall
Åldersgrupp
Antal]]/Tabell1015[[#This Row],[Totalt antal aborter]])*100</f>
        <v>0</v>
      </c>
      <c r="E29" s="78">
        <v>71</v>
      </c>
      <c r="F29" s="76">
        <f>(Tabell1015[[#This Row],[Bortfall
Graviditetsvecka
Antal]]/Tabell1015[[#This Row],[Totalt antal aborter]])*100</f>
        <v>0.2289731682146543</v>
      </c>
      <c r="G29" s="84">
        <v>24</v>
      </c>
      <c r="H29" s="76">
        <f>(Tabell1015[[#This Row],[Bortfall
Abortmetod
Antal]]/Tabell1015[[#This Row],[Totalt antal aborter]])*100</f>
        <v>7.7399380804953566E-2</v>
      </c>
      <c r="I29" s="84">
        <v>52</v>
      </c>
      <c r="J29" s="76">
        <f>(Tabell1015[[#This Row],[Bortfall
Tidigare aborter
Antal]]/Tabell1015[[#This Row],[Totalt antal aborter]])*100</f>
        <v>0.1676986584107327</v>
      </c>
    </row>
    <row r="30" spans="1:10" s="32" customFormat="1" ht="14.5">
      <c r="A30" s="47">
        <v>1999</v>
      </c>
      <c r="B30" s="18">
        <v>30712</v>
      </c>
      <c r="C30" s="18"/>
      <c r="D30" s="76">
        <f>(Tabell1015[[#This Row],[Bortfall
Åldersgrupp
Antal]]/Tabell1015[[#This Row],[Totalt antal aborter]])*100</f>
        <v>0</v>
      </c>
      <c r="E30" s="78">
        <v>61</v>
      </c>
      <c r="F30" s="76">
        <f>(Tabell1015[[#This Row],[Bortfall
Graviditetsvecka
Antal]]/Tabell1015[[#This Row],[Totalt antal aborter]])*100</f>
        <v>0.19861943214378744</v>
      </c>
      <c r="G30" s="84">
        <v>67</v>
      </c>
      <c r="H30" s="76">
        <f>(Tabell1015[[#This Row],[Bortfall
Abortmetod
Antal]]/Tabell1015[[#This Row],[Totalt antal aborter]])*100</f>
        <v>0.21815576973170095</v>
      </c>
      <c r="I30" s="84">
        <v>428</v>
      </c>
      <c r="J30" s="76">
        <f>(Tabell1015[[#This Row],[Bortfall
Tidigare aborter
Antal]]/Tabell1015[[#This Row],[Totalt antal aborter]])*100</f>
        <v>1.3935920812711644</v>
      </c>
    </row>
    <row r="31" spans="1:10" s="32" customFormat="1" ht="14.5">
      <c r="A31" s="47">
        <v>2000</v>
      </c>
      <c r="B31" s="18">
        <v>30980</v>
      </c>
      <c r="C31" s="18">
        <v>1</v>
      </c>
      <c r="D31" s="76">
        <f>(Tabell1015[[#This Row],[Bortfall
Åldersgrupp
Antal]]/Tabell1015[[#This Row],[Totalt antal aborter]])*100</f>
        <v>3.2278889606197551E-3</v>
      </c>
      <c r="E31" s="78">
        <v>107</v>
      </c>
      <c r="F31" s="76">
        <f>(Tabell1015[[#This Row],[Bortfall
Graviditetsvecka
Antal]]/Tabell1015[[#This Row],[Totalt antal aborter]])*100</f>
        <v>0.34538411878631375</v>
      </c>
      <c r="G31" s="84">
        <v>52</v>
      </c>
      <c r="H31" s="76">
        <f>(Tabell1015[[#This Row],[Bortfall
Abortmetod
Antal]]/Tabell1015[[#This Row],[Totalt antal aborter]])*100</f>
        <v>0.16785022595222726</v>
      </c>
      <c r="I31" s="84">
        <v>625</v>
      </c>
      <c r="J31" s="76">
        <f>(Tabell1015[[#This Row],[Bortfall
Tidigare aborter
Antal]]/Tabell1015[[#This Row],[Totalt antal aborter]])*100</f>
        <v>2.0174306003873466</v>
      </c>
    </row>
    <row r="32" spans="1:10" s="32" customFormat="1" ht="14.5">
      <c r="A32" s="47">
        <v>2001</v>
      </c>
      <c r="B32" s="18">
        <v>31777</v>
      </c>
      <c r="C32" s="18">
        <v>15</v>
      </c>
      <c r="D32" s="76">
        <f>(Tabell1015[[#This Row],[Bortfall
Åldersgrupp
Antal]]/Tabell1015[[#This Row],[Totalt antal aborter]])*100</f>
        <v>4.7203952544293042E-2</v>
      </c>
      <c r="E32" s="78">
        <v>139</v>
      </c>
      <c r="F32" s="76">
        <f>(Tabell1015[[#This Row],[Bortfall
Graviditetsvecka
Antal]]/Tabell1015[[#This Row],[Totalt antal aborter]])*100</f>
        <v>0.43742329357711557</v>
      </c>
      <c r="G32" s="84">
        <v>58</v>
      </c>
      <c r="H32" s="76">
        <f>(Tabell1015[[#This Row],[Bortfall
Abortmetod
Antal]]/Tabell1015[[#This Row],[Totalt antal aborter]])*100</f>
        <v>0.1825219498379331</v>
      </c>
      <c r="I32" s="84">
        <v>606</v>
      </c>
      <c r="J32" s="76">
        <f>(Tabell1015[[#This Row],[Bortfall
Tidigare aborter
Antal]]/Tabell1015[[#This Row],[Totalt antal aborter]])*100</f>
        <v>1.9070396827894389</v>
      </c>
    </row>
    <row r="33" spans="1:10" s="32" customFormat="1" ht="14.5">
      <c r="A33" s="47">
        <v>2002</v>
      </c>
      <c r="B33" s="18">
        <v>33365</v>
      </c>
      <c r="C33" s="18">
        <v>5</v>
      </c>
      <c r="D33" s="76">
        <f>(Tabell1015[[#This Row],[Bortfall
Åldersgrupp
Antal]]/Tabell1015[[#This Row],[Totalt antal aborter]])*100</f>
        <v>1.498576352465158E-2</v>
      </c>
      <c r="E33" s="78">
        <v>115</v>
      </c>
      <c r="F33" s="76">
        <f>(Tabell1015[[#This Row],[Bortfall
Graviditetsvecka
Antal]]/Tabell1015[[#This Row],[Totalt antal aborter]])*100</f>
        <v>0.34467256106698635</v>
      </c>
      <c r="G33" s="84">
        <v>34</v>
      </c>
      <c r="H33" s="76">
        <f>(Tabell1015[[#This Row],[Bortfall
Abortmetod
Antal]]/Tabell1015[[#This Row],[Totalt antal aborter]])*100</f>
        <v>0.10190319196763074</v>
      </c>
      <c r="I33" s="84">
        <v>890</v>
      </c>
      <c r="J33" s="76">
        <f>(Tabell1015[[#This Row],[Bortfall
Tidigare aborter
Antal]]/Tabell1015[[#This Row],[Totalt antal aborter]])*100</f>
        <v>2.6674659073879816</v>
      </c>
    </row>
    <row r="34" spans="1:10" s="32" customFormat="1" ht="14.5">
      <c r="A34" s="47">
        <v>2003</v>
      </c>
      <c r="B34" s="18">
        <v>34473</v>
      </c>
      <c r="C34" s="18">
        <v>10</v>
      </c>
      <c r="D34" s="76">
        <f>(Tabell1015[[#This Row],[Bortfall
Åldersgrupp
Antal]]/Tabell1015[[#This Row],[Totalt antal aborter]])*100</f>
        <v>2.9008209323238474E-2</v>
      </c>
      <c r="E34" s="78">
        <v>118</v>
      </c>
      <c r="F34" s="76">
        <f>(Tabell1015[[#This Row],[Bortfall
Graviditetsvecka
Antal]]/Tabell1015[[#This Row],[Totalt antal aborter]])*100</f>
        <v>0.34229687001421399</v>
      </c>
      <c r="G34" s="84">
        <v>29</v>
      </c>
      <c r="H34" s="76">
        <f>(Tabell1015[[#This Row],[Bortfall
Abortmetod
Antal]]/Tabell1015[[#This Row],[Totalt antal aborter]])*100</f>
        <v>8.4123807037391585E-2</v>
      </c>
      <c r="I34" s="84">
        <v>934</v>
      </c>
      <c r="J34" s="76">
        <f>(Tabell1015[[#This Row],[Bortfall
Tidigare aborter
Antal]]/Tabell1015[[#This Row],[Totalt antal aborter]])*100</f>
        <v>2.709366750790474</v>
      </c>
    </row>
    <row r="35" spans="1:10" s="32" customFormat="1" ht="14.5">
      <c r="A35" s="47">
        <v>2004</v>
      </c>
      <c r="B35" s="18">
        <v>34454</v>
      </c>
      <c r="C35" s="18">
        <v>22</v>
      </c>
      <c r="D35" s="76">
        <f>(Tabell1015[[#This Row],[Bortfall
Åldersgrupp
Antal]]/Tabell1015[[#This Row],[Totalt antal aborter]])*100</f>
        <v>6.3853253613513669E-2</v>
      </c>
      <c r="E35" s="78">
        <v>126</v>
      </c>
      <c r="F35" s="76">
        <f>(Tabell1015[[#This Row],[Bortfall
Graviditetsvecka
Antal]]/Tabell1015[[#This Row],[Totalt antal aborter]])*100</f>
        <v>0.36570499796830552</v>
      </c>
      <c r="G35" s="84">
        <v>43</v>
      </c>
      <c r="H35" s="76">
        <f>(Tabell1015[[#This Row],[Bortfall
Abortmetod
Antal]]/Tabell1015[[#This Row],[Totalt antal aborter]])*100</f>
        <v>0.12480408660823127</v>
      </c>
      <c r="I35" s="84">
        <v>866</v>
      </c>
      <c r="J35" s="76">
        <f>(Tabell1015[[#This Row],[Bortfall
Tidigare aborter
Antal]]/Tabell1015[[#This Row],[Totalt antal aborter]])*100</f>
        <v>2.5134962558774019</v>
      </c>
    </row>
    <row r="36" spans="1:10" s="32" customFormat="1" ht="14.5">
      <c r="A36" s="47">
        <v>2005</v>
      </c>
      <c r="B36" s="18">
        <v>34978</v>
      </c>
      <c r="C36" s="18">
        <v>19</v>
      </c>
      <c r="D36" s="76">
        <f>(Tabell1015[[#This Row],[Bortfall
Åldersgrupp
Antal]]/Tabell1015[[#This Row],[Totalt antal aborter]])*100</f>
        <v>5.4319858196580709E-2</v>
      </c>
      <c r="E36" s="78">
        <v>163</v>
      </c>
      <c r="F36" s="76">
        <f>(Tabell1015[[#This Row],[Bortfall
Graviditetsvecka
Antal]]/Tabell1015[[#This Row],[Totalt antal aborter]])*100</f>
        <v>0.46600720452856081</v>
      </c>
      <c r="G36" s="84">
        <v>43</v>
      </c>
      <c r="H36" s="76">
        <f>(Tabell1015[[#This Row],[Bortfall
Abortmetod
Antal]]/Tabell1015[[#This Row],[Totalt antal aborter]])*100</f>
        <v>0.1229344159185774</v>
      </c>
      <c r="I36" s="84">
        <v>543</v>
      </c>
      <c r="J36" s="76">
        <f>(Tabell1015[[#This Row],[Bortfall
Tidigare aborter
Antal]]/Tabell1015[[#This Row],[Totalt antal aborter]])*100</f>
        <v>1.5524043684601749</v>
      </c>
    </row>
    <row r="37" spans="1:10" s="32" customFormat="1" ht="14.5">
      <c r="A37" s="47">
        <v>2006</v>
      </c>
      <c r="B37" s="18">
        <v>36045</v>
      </c>
      <c r="C37" s="18">
        <v>20</v>
      </c>
      <c r="D37" s="76">
        <f>(Tabell1015[[#This Row],[Bortfall
Åldersgrupp
Antal]]/Tabell1015[[#This Row],[Totalt antal aborter]])*100</f>
        <v>5.5486197808295189E-2</v>
      </c>
      <c r="E37" s="78">
        <v>149</v>
      </c>
      <c r="F37" s="76">
        <f>(Tabell1015[[#This Row],[Bortfall
Graviditetsvecka
Antal]]/Tabell1015[[#This Row],[Totalt antal aborter]])*100</f>
        <v>0.41337217367179913</v>
      </c>
      <c r="G37" s="84">
        <v>62</v>
      </c>
      <c r="H37" s="76">
        <f>(Tabell1015[[#This Row],[Bortfall
Abortmetod
Antal]]/Tabell1015[[#This Row],[Totalt antal aborter]])*100</f>
        <v>0.17200721320571508</v>
      </c>
      <c r="I37" s="84">
        <v>658</v>
      </c>
      <c r="J37" s="76">
        <f>(Tabell1015[[#This Row],[Bortfall
Tidigare aborter
Antal]]/Tabell1015[[#This Row],[Totalt antal aborter]])*100</f>
        <v>1.8254959078929118</v>
      </c>
    </row>
    <row r="38" spans="1:10" s="32" customFormat="1" ht="14.5">
      <c r="A38" s="47">
        <v>2007</v>
      </c>
      <c r="B38" s="18">
        <v>37205</v>
      </c>
      <c r="C38" s="18">
        <v>15</v>
      </c>
      <c r="D38" s="76">
        <f>(Tabell1015[[#This Row],[Bortfall
Åldersgrupp
Antal]]/Tabell1015[[#This Row],[Totalt antal aborter]])*100</f>
        <v>4.0317161671818307E-2</v>
      </c>
      <c r="E38" s="78">
        <v>132</v>
      </c>
      <c r="F38" s="76">
        <f>(Tabell1015[[#This Row],[Bortfall
Graviditetsvecka
Antal]]/Tabell1015[[#This Row],[Totalt antal aborter]])*100</f>
        <v>0.35479102271200108</v>
      </c>
      <c r="G38" s="84">
        <v>67</v>
      </c>
      <c r="H38" s="76">
        <f>(Tabell1015[[#This Row],[Bortfall
Abortmetod
Antal]]/Tabell1015[[#This Row],[Totalt antal aborter]])*100</f>
        <v>0.18008332213412176</v>
      </c>
      <c r="I38" s="84">
        <v>618</v>
      </c>
      <c r="J38" s="76">
        <f>(Tabell1015[[#This Row],[Bortfall
Tidigare aborter
Antal]]/Tabell1015[[#This Row],[Totalt antal aborter]])*100</f>
        <v>1.6610670608789142</v>
      </c>
    </row>
    <row r="39" spans="1:10" s="32" customFormat="1" ht="14.5">
      <c r="A39" s="47">
        <v>2008</v>
      </c>
      <c r="B39" s="18">
        <v>38053</v>
      </c>
      <c r="C39" s="18">
        <v>38</v>
      </c>
      <c r="D39" s="76">
        <f>(Tabell1015[[#This Row],[Bortfall
Åldersgrupp
Antal]]/Tabell1015[[#This Row],[Totalt antal aborter]])*100</f>
        <v>9.9860720573936357E-2</v>
      </c>
      <c r="E39" s="78">
        <v>93</v>
      </c>
      <c r="F39" s="76">
        <f>(Tabell1015[[#This Row],[Bortfall
Graviditetsvecka
Antal]]/Tabell1015[[#This Row],[Totalt antal aborter]])*100</f>
        <v>0.24439597403621266</v>
      </c>
      <c r="G39" s="84">
        <v>63</v>
      </c>
      <c r="H39" s="76">
        <f>(Tabell1015[[#This Row],[Bortfall
Abortmetod
Antal]]/Tabell1015[[#This Row],[Totalt antal aborter]])*100</f>
        <v>0.1655585630567892</v>
      </c>
      <c r="I39" s="84">
        <v>693</v>
      </c>
      <c r="J39" s="76">
        <f>(Tabell1015[[#This Row],[Bortfall
Tidigare aborter
Antal]]/Tabell1015[[#This Row],[Totalt antal aborter]])*100</f>
        <v>1.8211441936246815</v>
      </c>
    </row>
    <row r="40" spans="1:10" s="32" customFormat="1" ht="14.5">
      <c r="A40" s="47">
        <v>2009</v>
      </c>
      <c r="B40" s="18">
        <v>37524</v>
      </c>
      <c r="C40" s="18">
        <v>80</v>
      </c>
      <c r="D40" s="76">
        <f>(Tabell1015[[#This Row],[Bortfall
Åldersgrupp
Antal]]/Tabell1015[[#This Row],[Totalt antal aborter]])*100</f>
        <v>0.21319688732544506</v>
      </c>
      <c r="E40" s="78">
        <v>139</v>
      </c>
      <c r="F40" s="76">
        <f>(Tabell1015[[#This Row],[Bortfall
Graviditetsvecka
Antal]]/Tabell1015[[#This Row],[Totalt antal aborter]])*100</f>
        <v>0.37042959172796075</v>
      </c>
      <c r="G40" s="84">
        <v>49</v>
      </c>
      <c r="H40" s="76">
        <f>(Tabell1015[[#This Row],[Bortfall
Abortmetod
Antal]]/Tabell1015[[#This Row],[Totalt antal aborter]])*100</f>
        <v>0.13058309348683508</v>
      </c>
      <c r="I40" s="84">
        <v>785</v>
      </c>
      <c r="J40" s="76">
        <f>(Tabell1015[[#This Row],[Bortfall
Tidigare aborter
Antal]]/Tabell1015[[#This Row],[Totalt antal aborter]])*100</f>
        <v>2.0919944568809292</v>
      </c>
    </row>
    <row r="41" spans="1:10" s="32" customFormat="1" ht="14.5">
      <c r="A41" s="47">
        <v>2010</v>
      </c>
      <c r="B41" s="18">
        <v>37693</v>
      </c>
      <c r="C41" s="18">
        <v>2</v>
      </c>
      <c r="D41" s="76">
        <f>(Tabell1015[[#This Row],[Bortfall
Åldersgrupp
Antal]]/Tabell1015[[#This Row],[Totalt antal aborter]])*100</f>
        <v>5.3060249913777094E-3</v>
      </c>
      <c r="E41" s="78">
        <v>121</v>
      </c>
      <c r="F41" s="76">
        <f>(Tabell1015[[#This Row],[Bortfall
Graviditetsvecka
Antal]]/Tabell1015[[#This Row],[Totalt antal aborter]])*100</f>
        <v>0.3210145119783514</v>
      </c>
      <c r="G41" s="84">
        <v>66</v>
      </c>
      <c r="H41" s="76">
        <f>(Tabell1015[[#This Row],[Bortfall
Abortmetod
Antal]]/Tabell1015[[#This Row],[Totalt antal aborter]])*100</f>
        <v>0.17509882471546442</v>
      </c>
      <c r="I41" s="84">
        <v>1002</v>
      </c>
      <c r="J41" s="76">
        <f>(Tabell1015[[#This Row],[Bortfall
Tidigare aborter
Antal]]/Tabell1015[[#This Row],[Totalt antal aborter]])*100</f>
        <v>2.6583185206802322</v>
      </c>
    </row>
    <row r="42" spans="1:10" s="32" customFormat="1" ht="14.5">
      <c r="A42" s="47">
        <v>2011</v>
      </c>
      <c r="B42" s="18">
        <v>37750</v>
      </c>
      <c r="C42" s="18"/>
      <c r="D42" s="76">
        <f>(Tabell1015[[#This Row],[Bortfall
Åldersgrupp
Antal]]/Tabell1015[[#This Row],[Totalt antal aborter]])*100</f>
        <v>0</v>
      </c>
      <c r="E42" s="78">
        <v>116</v>
      </c>
      <c r="F42" s="76">
        <f>(Tabell1015[[#This Row],[Bortfall
Graviditetsvecka
Antal]]/Tabell1015[[#This Row],[Totalt antal aborter]])*100</f>
        <v>0.30728476821192052</v>
      </c>
      <c r="G42" s="84">
        <v>75</v>
      </c>
      <c r="H42" s="76">
        <f>(Tabell1015[[#This Row],[Bortfall
Abortmetod
Antal]]/Tabell1015[[#This Row],[Totalt antal aborter]])*100</f>
        <v>0.19867549668874171</v>
      </c>
      <c r="I42" s="84">
        <v>845</v>
      </c>
      <c r="J42" s="76">
        <f>(Tabell1015[[#This Row],[Bortfall
Tidigare aborter
Antal]]/Tabell1015[[#This Row],[Totalt antal aborter]])*100</f>
        <v>2.23841059602649</v>
      </c>
    </row>
    <row r="43" spans="1:10" s="32" customFormat="1" ht="14.5">
      <c r="A43" s="47">
        <v>2012</v>
      </c>
      <c r="B43" s="18">
        <v>37366</v>
      </c>
      <c r="C43" s="18">
        <v>9</v>
      </c>
      <c r="D43" s="76">
        <f>(Tabell1015[[#This Row],[Bortfall
Åldersgrupp
Antal]]/Tabell1015[[#This Row],[Totalt antal aborter]])*100</f>
        <v>2.4086067548038322E-2</v>
      </c>
      <c r="E43" s="78">
        <v>145</v>
      </c>
      <c r="F43" s="76">
        <f>(Tabell1015[[#This Row],[Bortfall
Graviditetsvecka
Antal]]/Tabell1015[[#This Row],[Totalt antal aborter]])*100</f>
        <v>0.38805331049617303</v>
      </c>
      <c r="G43" s="84">
        <v>97</v>
      </c>
      <c r="H43" s="76">
        <f>(Tabell1015[[#This Row],[Bortfall
Abortmetod
Antal]]/Tabell1015[[#This Row],[Totalt antal aborter]])*100</f>
        <v>0.25959428357330194</v>
      </c>
      <c r="I43" s="84">
        <v>1054</v>
      </c>
      <c r="J43" s="76">
        <f>(Tabell1015[[#This Row],[Bortfall
Tidigare aborter
Antal]]/Tabell1015[[#This Row],[Totalt antal aborter]])*100</f>
        <v>2.8207461328480439</v>
      </c>
    </row>
    <row r="44" spans="1:10" s="32" customFormat="1" ht="14.5">
      <c r="A44" s="48" t="s">
        <v>36</v>
      </c>
      <c r="B44" s="18"/>
      <c r="C44" s="18"/>
      <c r="D44" s="76"/>
      <c r="E44" s="78"/>
      <c r="F44" s="76"/>
      <c r="G44" s="84"/>
      <c r="H44" s="77"/>
      <c r="I44" s="84"/>
      <c r="J44" s="76"/>
    </row>
    <row r="45" spans="1:10" s="32" customFormat="1" ht="14.5">
      <c r="A45" s="47">
        <v>2014</v>
      </c>
      <c r="B45" s="18">
        <v>36629</v>
      </c>
      <c r="C45" s="18">
        <v>392</v>
      </c>
      <c r="D45" s="76">
        <f>(Tabell1015[[#This Row],[Bortfall
Åldersgrupp
Antal]]/Tabell1015[[#This Row],[Totalt antal aborter]])*100</f>
        <v>1.0701902863851047</v>
      </c>
      <c r="E45" s="78">
        <v>368</v>
      </c>
      <c r="F45" s="76">
        <f>(Tabell1015[[#This Row],[Bortfall
Graviditetsvecka
Antal]]/Tabell1015[[#This Row],[Totalt antal aborter]])*100</f>
        <v>1.0046684321166288</v>
      </c>
      <c r="G45" s="84">
        <v>224</v>
      </c>
      <c r="H45" s="76">
        <f>(Tabell1015[[#This Row],[Bortfall
Abortmetod
Antal]]/Tabell1015[[#This Row],[Totalt antal aborter]])*100</f>
        <v>0.61153730650577409</v>
      </c>
      <c r="I45" s="84">
        <v>817</v>
      </c>
      <c r="J45" s="76">
        <f>(Tabell1015[[#This Row],[Bortfall
Tidigare aborter
Antal]]/Tabell1015[[#This Row],[Totalt antal aborter]])*100</f>
        <v>2.2304731223893639</v>
      </c>
    </row>
    <row r="46" spans="1:10" s="32" customFormat="1" ht="14.5">
      <c r="A46" s="47">
        <v>2015</v>
      </c>
      <c r="B46" s="18">
        <v>38071</v>
      </c>
      <c r="C46" s="18">
        <v>6</v>
      </c>
      <c r="D46" s="76">
        <f>(Tabell1015[[#This Row],[Bortfall
Åldersgrupp
Antal]]/Tabell1015[[#This Row],[Totalt antal aborter]])*100</f>
        <v>1.5760027317380684E-2</v>
      </c>
      <c r="E46" s="78">
        <v>65</v>
      </c>
      <c r="F46" s="76">
        <f>(Tabell1015[[#This Row],[Bortfall
Graviditetsvecka
Antal]]/Tabell1015[[#This Row],[Totalt antal aborter]])*100</f>
        <v>0.17073362927162405</v>
      </c>
      <c r="G46" s="84">
        <v>61</v>
      </c>
      <c r="H46" s="76">
        <f>(Tabell1015[[#This Row],[Bortfall
Abortmetod
Antal]]/Tabell1015[[#This Row],[Totalt antal aborter]])*100</f>
        <v>0.16022694439337029</v>
      </c>
      <c r="I46" s="84">
        <v>445</v>
      </c>
      <c r="J46" s="76">
        <f>(Tabell1015[[#This Row],[Bortfall
Tidigare aborter
Antal]]/Tabell1015[[#This Row],[Totalt antal aborter]])*100</f>
        <v>1.1688686927057341</v>
      </c>
    </row>
    <row r="47" spans="1:10" s="32" customFormat="1" ht="14.5">
      <c r="A47" s="47">
        <v>2016</v>
      </c>
      <c r="B47" s="18">
        <v>38177</v>
      </c>
      <c r="C47" s="18">
        <v>2</v>
      </c>
      <c r="D47" s="76">
        <f>(Tabell1015[[#This Row],[Bortfall
Åldersgrupp
Antal]]/Tabell1015[[#This Row],[Totalt antal aborter]])*100</f>
        <v>5.2387563192498104E-3</v>
      </c>
      <c r="E47" s="78">
        <v>34</v>
      </c>
      <c r="F47" s="76">
        <f>(Tabell1015[[#This Row],[Bortfall
Graviditetsvecka
Antal]]/Tabell1015[[#This Row],[Totalt antal aborter]])*100</f>
        <v>8.9058857427246771E-2</v>
      </c>
      <c r="G47" s="84">
        <v>20</v>
      </c>
      <c r="H47" s="76">
        <f>(Tabell1015[[#This Row],[Bortfall
Abortmetod
Antal]]/Tabell1015[[#This Row],[Totalt antal aborter]])*100</f>
        <v>5.2387563192498099E-2</v>
      </c>
      <c r="I47" s="84">
        <v>449</v>
      </c>
      <c r="J47" s="76">
        <f>(Tabell1015[[#This Row],[Bortfall
Tidigare aborter
Antal]]/Tabell1015[[#This Row],[Totalt antal aborter]])*100</f>
        <v>1.1761007936715824</v>
      </c>
    </row>
    <row r="48" spans="1:10" s="32" customFormat="1" ht="14.5">
      <c r="A48" s="47">
        <v>2017</v>
      </c>
      <c r="B48" s="18">
        <v>36616</v>
      </c>
      <c r="C48" s="18">
        <v>360</v>
      </c>
      <c r="D48" s="76">
        <f>(Tabell1015[[#This Row],[Bortfall
Åldersgrupp
Antal]]/Tabell1015[[#This Row],[Totalt antal aborter]])*100</f>
        <v>0.98317675333187671</v>
      </c>
      <c r="E48" s="78">
        <v>410</v>
      </c>
      <c r="F48" s="76">
        <f>(Tabell1015[[#This Row],[Bortfall
Graviditetsvecka
Antal]]/Tabell1015[[#This Row],[Totalt antal aborter]])*100</f>
        <v>1.1197290801835265</v>
      </c>
      <c r="G48" s="85">
        <v>149</v>
      </c>
      <c r="H48" s="76">
        <f>(Tabell1015[[#This Row],[Bortfall
Abortmetod
Antal]]/Tabell1015[[#This Row],[Totalt antal aborter]])*100</f>
        <v>0.40692593401791571</v>
      </c>
      <c r="I48" s="85">
        <v>754</v>
      </c>
      <c r="J48" s="76">
        <f>(Tabell1015[[#This Row],[Bortfall
Tidigare aborter
Antal]]/Tabell1015[[#This Row],[Totalt antal aborter]])*100</f>
        <v>2.0592090889228754</v>
      </c>
    </row>
    <row r="49" spans="1:10" s="32" customFormat="1" ht="14.5">
      <c r="A49" s="47">
        <v>2018</v>
      </c>
      <c r="B49" s="18">
        <v>35782</v>
      </c>
      <c r="C49" s="18">
        <v>19</v>
      </c>
      <c r="D49" s="76">
        <f>(Tabell1015[[#This Row],[Bortfall
Åldersgrupp
Antal]]/Tabell1015[[#This Row],[Totalt antal aborter]])*100</f>
        <v>5.3099323682298367E-2</v>
      </c>
      <c r="E49" s="78">
        <v>37</v>
      </c>
      <c r="F49" s="76">
        <f>(Tabell1015[[#This Row],[Bortfall
Graviditetsvecka
Antal]]/Tabell1015[[#This Row],[Totalt antal aborter]])*100</f>
        <v>0.10340394611815996</v>
      </c>
      <c r="G49" s="85">
        <v>41</v>
      </c>
      <c r="H49" s="76">
        <f>(Tabell1015[[#This Row],[Bortfall
Abortmetod
Antal]]/Tabell1015[[#This Row],[Totalt antal aborter]])*100</f>
        <v>0.11458275110390699</v>
      </c>
      <c r="I49" s="85">
        <v>260</v>
      </c>
      <c r="J49" s="76">
        <f>(Tabell1015[[#This Row],[Bortfall
Tidigare aborter
Antal]]/Tabell1015[[#This Row],[Totalt antal aborter]])*100</f>
        <v>0.72662232407355654</v>
      </c>
    </row>
    <row r="50" spans="1:10" s="32" customFormat="1" ht="14.5">
      <c r="A50" s="47">
        <v>2019</v>
      </c>
      <c r="B50" s="18">
        <v>36151</v>
      </c>
      <c r="C50" s="18">
        <v>11</v>
      </c>
      <c r="D50" s="76">
        <f>(Tabell1015[[#This Row],[Bortfall
Åldersgrupp
Antal]]/Tabell1015[[#This Row],[Totalt antal aborter]])*100</f>
        <v>3.0427927304915493E-2</v>
      </c>
      <c r="E50" s="78">
        <v>48</v>
      </c>
      <c r="F50" s="76">
        <f>(Tabell1015[[#This Row],[Bortfall
Graviditetsvecka
Antal]]/Tabell1015[[#This Row],[Totalt antal aborter]])*100</f>
        <v>0.13277641005781307</v>
      </c>
      <c r="G50" s="85">
        <v>95</v>
      </c>
      <c r="H50" s="76">
        <f>(Tabell1015[[#This Row],[Bortfall
Abortmetod
Antal]]/Tabell1015[[#This Row],[Totalt antal aborter]])*100</f>
        <v>0.26278664490608833</v>
      </c>
      <c r="I50" s="85">
        <v>258</v>
      </c>
      <c r="J50" s="76">
        <f>(Tabell1015[[#This Row],[Bortfall
Tidigare aborter
Antal]]/Tabell1015[[#This Row],[Totalt antal aborter]])*100</f>
        <v>0.71367320406074519</v>
      </c>
    </row>
    <row r="51" spans="1:10" s="32" customFormat="1" ht="14.5">
      <c r="A51" s="48" t="s">
        <v>37</v>
      </c>
      <c r="B51" s="18">
        <v>34596</v>
      </c>
      <c r="C51" s="18">
        <v>918</v>
      </c>
      <c r="D51" s="76">
        <f>(Tabell1015[[#This Row],[Bortfall
Åldersgrupp
Antal]]/Tabell1015[[#This Row],[Totalt antal aborter]])*100</f>
        <v>2.6534859521331948</v>
      </c>
      <c r="E51" s="78">
        <v>985</v>
      </c>
      <c r="F51" s="76">
        <f>(Tabell1015[[#This Row],[Bortfall
Graviditetsvecka
Antal]]/Tabell1015[[#This Row],[Totalt antal aborter]])*100</f>
        <v>2.847149959532894</v>
      </c>
      <c r="G51" s="78">
        <v>959</v>
      </c>
      <c r="H51" s="76">
        <f>(Tabell1015[[#This Row],[Bortfall
Abortmetod
Antal]]/Tabell1015[[#This Row],[Totalt antal aborter]])*100</f>
        <v>2.7719967626315181</v>
      </c>
      <c r="I51" s="78">
        <v>1089</v>
      </c>
      <c r="J51" s="76">
        <f>(Tabell1015[[#This Row],[Bortfall
Tidigare aborter
Antal]]/Tabell1015[[#This Row],[Totalt antal aborter]])*100</f>
        <v>3.1477627471383975</v>
      </c>
    </row>
    <row r="52" spans="1:10" s="32" customFormat="1" ht="14.5">
      <c r="A52" s="47">
        <v>2021</v>
      </c>
      <c r="B52" s="18">
        <v>33697</v>
      </c>
      <c r="C52" s="18">
        <v>18</v>
      </c>
      <c r="D52" s="76">
        <f>(Tabell1015[[#This Row],[Bortfall
Åldersgrupp
Antal]]/Tabell1015[[#This Row],[Totalt antal aborter]])*100</f>
        <v>5.3417218149983681E-2</v>
      </c>
      <c r="E52" s="78">
        <v>119</v>
      </c>
      <c r="F52" s="76">
        <f>(Tabell1015[[#This Row],[Bortfall
Graviditetsvecka
Antal]]/Tabell1015[[#This Row],[Totalt antal aborter]])*100</f>
        <v>0.35314716443600319</v>
      </c>
      <c r="G52" s="78">
        <v>79</v>
      </c>
      <c r="H52" s="76">
        <f>(Tabell1015[[#This Row],[Bortfall
Abortmetod
Antal]]/Tabell1015[[#This Row],[Totalt antal aborter]])*100</f>
        <v>0.23444223521381724</v>
      </c>
      <c r="I52" s="78">
        <v>109</v>
      </c>
      <c r="J52" s="76">
        <f>(Tabell1015[[#This Row],[Bortfall
Tidigare aborter
Antal]]/Tabell1015[[#This Row],[Totalt antal aborter]])*100</f>
        <v>0.32347093213045675</v>
      </c>
    </row>
    <row r="53" spans="1:10" s="32" customFormat="1" ht="14.5">
      <c r="A53" s="47">
        <v>2022</v>
      </c>
      <c r="B53" s="18">
        <v>35456</v>
      </c>
      <c r="C53" s="18">
        <v>193</v>
      </c>
      <c r="D53" s="76">
        <f>(Tabell1015[[#This Row],[Bortfall
Åldersgrupp
Antal]]/Tabell1015[[#This Row],[Totalt antal aborter]])*100</f>
        <v>0.54433664259927794</v>
      </c>
      <c r="E53" s="78">
        <v>270</v>
      </c>
      <c r="F53" s="76">
        <f>(Tabell1015[[#This Row],[Bortfall
Graviditetsvecka
Antal]]/Tabell1015[[#This Row],[Totalt antal aborter]])*100</f>
        <v>0.76150722021660644</v>
      </c>
      <c r="G53" s="78">
        <v>171</v>
      </c>
      <c r="H53" s="76">
        <f>(Tabell1015[[#This Row],[Bortfall
Abortmetod
Antal]]/Tabell1015[[#This Row],[Totalt antal aborter]])*100</f>
        <v>0.48228790613718414</v>
      </c>
      <c r="I53" s="78">
        <v>205</v>
      </c>
      <c r="J53" s="76">
        <f>(Tabell1015[[#This Row],[Bortfall
Tidigare aborter
Antal]]/Tabell1015[[#This Row],[Totalt antal aborter]])*100</f>
        <v>0.57818140794223827</v>
      </c>
    </row>
    <row r="54" spans="1:10" s="32" customFormat="1" ht="14.5">
      <c r="A54" s="47">
        <v>2023</v>
      </c>
      <c r="B54" s="18">
        <v>35548</v>
      </c>
      <c r="C54" s="18"/>
      <c r="D54" s="76">
        <f>(Tabell1015[[#This Row],[Bortfall
Åldersgrupp
Antal]]/Tabell1015[[#This Row],[Totalt antal aborter]])*100</f>
        <v>0</v>
      </c>
      <c r="E54" s="78">
        <v>31</v>
      </c>
      <c r="F54" s="76">
        <f>(Tabell1015[[#This Row],[Bortfall
Graviditetsvecka
Antal]]/Tabell1015[[#This Row],[Totalt antal aborter]])*100</f>
        <v>8.7206031281647348E-2</v>
      </c>
      <c r="G54" s="78">
        <v>62</v>
      </c>
      <c r="H54" s="76">
        <f>(Tabell1015[[#This Row],[Bortfall
Abortmetod
Antal]]/Tabell1015[[#This Row],[Totalt antal aborter]])*100</f>
        <v>0.1744120625632947</v>
      </c>
      <c r="I54" s="85">
        <v>174</v>
      </c>
      <c r="J54" s="76">
        <f>(Tabell1015[[#This Row],[Bortfall
Tidigare aborter
Antal]]/Tabell1015[[#This Row],[Totalt antal aborter]])*100</f>
        <v>0.48947901429053675</v>
      </c>
    </row>
    <row r="55" spans="1:10" s="32" customFormat="1" ht="14.5">
      <c r="A55" s="47">
        <v>2024</v>
      </c>
      <c r="B55" s="18">
        <v>35408</v>
      </c>
      <c r="C55" s="18">
        <v>66</v>
      </c>
      <c r="D55" s="76">
        <f>(Tabell1015[[#This Row],[Bortfall
Åldersgrupp
Antal]]/Tabell1015[[#This Row],[Totalt antal aborter]])*100</f>
        <v>0.18639855399909624</v>
      </c>
      <c r="E55" s="18">
        <v>96</v>
      </c>
      <c r="F55" s="76">
        <f>(Tabell1015[[#This Row],[Bortfall
Graviditetsvecka
Antal]]/Tabell1015[[#This Row],[Totalt antal aborter]])*100</f>
        <v>0.27112516945323095</v>
      </c>
      <c r="G55" s="18">
        <v>260</v>
      </c>
      <c r="H55" s="76">
        <f>(Tabell1015[[#This Row],[Bortfall
Abortmetod
Antal]]/Tabell1015[[#This Row],[Totalt antal aborter]])*100</f>
        <v>0.73429733393583374</v>
      </c>
      <c r="I55" s="85">
        <v>208</v>
      </c>
      <c r="J55" s="76">
        <f>(Tabell1015[[#This Row],[Bortfall
Tidigare aborter
Antal]]/Tabell1015[[#This Row],[Totalt antal aborter]])*100</f>
        <v>0.58743786714866697</v>
      </c>
    </row>
    <row r="56" spans="1:10" s="32" customFormat="1" ht="11.5">
      <c r="A56" s="35"/>
      <c r="G56" s="80"/>
      <c r="I56" s="80"/>
    </row>
    <row r="57" spans="1:10" s="32" customFormat="1" ht="11.5">
      <c r="A57" s="35"/>
      <c r="G57" s="80"/>
      <c r="I57" s="80"/>
    </row>
    <row r="58" spans="1:10" s="32" customFormat="1" ht="11.5">
      <c r="A58" s="35"/>
      <c r="G58" s="80"/>
      <c r="I58" s="80"/>
    </row>
    <row r="59" spans="1:10" s="32" customFormat="1" ht="11.5">
      <c r="A59" s="35"/>
      <c r="G59" s="80"/>
      <c r="I59" s="80"/>
    </row>
    <row r="60" spans="1:10" s="32" customFormat="1" ht="11.5">
      <c r="A60" s="35"/>
      <c r="G60" s="80"/>
      <c r="I60" s="80"/>
    </row>
    <row r="61" spans="1:10" s="32" customFormat="1" ht="11.5">
      <c r="A61" s="35"/>
      <c r="G61" s="80"/>
      <c r="I61" s="80"/>
    </row>
    <row r="62" spans="1:10" s="32" customFormat="1" ht="11.5">
      <c r="A62" s="35"/>
      <c r="G62" s="80"/>
      <c r="I62" s="80"/>
    </row>
    <row r="63" spans="1:10" s="32" customFormat="1" ht="11.5">
      <c r="A63" s="35"/>
      <c r="G63" s="80"/>
      <c r="I63" s="80"/>
    </row>
    <row r="64" spans="1:10" s="32" customFormat="1" ht="11.5">
      <c r="A64" s="35"/>
      <c r="G64" s="80"/>
      <c r="I64" s="80"/>
    </row>
    <row r="65" spans="1:9" s="32" customFormat="1" ht="11.5">
      <c r="A65" s="35"/>
      <c r="G65" s="80"/>
      <c r="I65" s="80"/>
    </row>
    <row r="66" spans="1:9" s="32" customFormat="1" ht="11.5">
      <c r="A66" s="35"/>
      <c r="G66" s="80"/>
      <c r="I66" s="80"/>
    </row>
    <row r="67" spans="1:9" s="32" customFormat="1" ht="11.5">
      <c r="A67" s="35"/>
      <c r="G67" s="80"/>
      <c r="I67" s="80"/>
    </row>
    <row r="68" spans="1:9" s="32" customFormat="1" ht="11.5">
      <c r="A68" s="35"/>
      <c r="G68" s="80"/>
      <c r="I68" s="80"/>
    </row>
    <row r="69" spans="1:9" s="32" customFormat="1" ht="11.5">
      <c r="A69" s="35"/>
      <c r="G69" s="80"/>
      <c r="I69" s="80"/>
    </row>
    <row r="70" spans="1:9" s="32" customFormat="1" ht="11.5">
      <c r="A70" s="35"/>
      <c r="G70" s="80"/>
      <c r="I70" s="80"/>
    </row>
    <row r="71" spans="1:9" s="32" customFormat="1" ht="11.5">
      <c r="A71" s="35"/>
      <c r="G71" s="80"/>
      <c r="I71" s="80"/>
    </row>
    <row r="72" spans="1:9" s="32" customFormat="1" ht="11.5">
      <c r="A72" s="35"/>
      <c r="G72" s="80"/>
      <c r="I72" s="80"/>
    </row>
    <row r="73" spans="1:9" s="32" customFormat="1" ht="11.5">
      <c r="A73" s="35"/>
      <c r="G73" s="80"/>
      <c r="I73" s="80"/>
    </row>
    <row r="74" spans="1:9" s="32" customFormat="1" ht="11.5">
      <c r="A74" s="35"/>
      <c r="G74" s="80"/>
      <c r="I74" s="80"/>
    </row>
    <row r="75" spans="1:9" s="32" customFormat="1" ht="11.5">
      <c r="A75" s="35"/>
      <c r="G75" s="80"/>
      <c r="I75" s="80"/>
    </row>
    <row r="76" spans="1:9" s="32" customFormat="1" ht="11.5">
      <c r="A76" s="35"/>
      <c r="G76" s="80"/>
      <c r="I76" s="80"/>
    </row>
    <row r="77" spans="1:9" s="32" customFormat="1" ht="11.5">
      <c r="A77" s="35"/>
      <c r="G77" s="80"/>
      <c r="I77" s="80"/>
    </row>
    <row r="78" spans="1:9" s="32" customFormat="1" ht="11.5">
      <c r="A78" s="35"/>
      <c r="G78" s="80"/>
      <c r="I78" s="80"/>
    </row>
    <row r="79" spans="1:9" s="32" customFormat="1" ht="11.5">
      <c r="A79" s="35"/>
      <c r="G79" s="80"/>
      <c r="I79" s="80"/>
    </row>
    <row r="80" spans="1:9" s="32" customFormat="1" ht="11.5">
      <c r="A80" s="35"/>
      <c r="G80" s="80"/>
      <c r="I80" s="80"/>
    </row>
    <row r="81" spans="1:9" s="32" customFormat="1" ht="11.5">
      <c r="A81" s="35"/>
      <c r="G81" s="80"/>
      <c r="I81" s="80"/>
    </row>
    <row r="82" spans="1:9" s="32" customFormat="1" ht="11.5">
      <c r="A82" s="35"/>
      <c r="G82" s="80"/>
      <c r="I82" s="80"/>
    </row>
    <row r="83" spans="1:9" s="32" customFormat="1" ht="11.5">
      <c r="A83" s="35"/>
      <c r="G83" s="80"/>
      <c r="I83" s="80"/>
    </row>
    <row r="84" spans="1:9" s="32" customFormat="1" ht="11.5">
      <c r="A84" s="35"/>
      <c r="G84" s="80"/>
      <c r="I84" s="80"/>
    </row>
    <row r="85" spans="1:9" s="32" customFormat="1" ht="11.5">
      <c r="A85" s="35"/>
      <c r="G85" s="80"/>
      <c r="I85" s="80"/>
    </row>
    <row r="86" spans="1:9" s="32" customFormat="1" ht="11.5">
      <c r="A86" s="35"/>
      <c r="G86" s="80"/>
      <c r="I86" s="80"/>
    </row>
    <row r="87" spans="1:9" s="32" customFormat="1" ht="11.5">
      <c r="A87" s="35"/>
      <c r="G87" s="80"/>
      <c r="I87" s="80"/>
    </row>
    <row r="88" spans="1:9" s="32" customFormat="1" ht="11.5">
      <c r="A88" s="35"/>
      <c r="G88" s="80"/>
      <c r="I88" s="80"/>
    </row>
    <row r="89" spans="1:9" s="32" customFormat="1" ht="11.5">
      <c r="A89" s="35"/>
      <c r="G89" s="80"/>
      <c r="I89" s="80"/>
    </row>
    <row r="90" spans="1:9" s="32" customFormat="1" ht="11.5">
      <c r="A90" s="35"/>
      <c r="G90" s="80"/>
      <c r="I90" s="80"/>
    </row>
    <row r="91" spans="1:9" s="32" customFormat="1" ht="11.5">
      <c r="A91" s="35"/>
      <c r="G91" s="80"/>
      <c r="I91" s="80"/>
    </row>
    <row r="92" spans="1:9" s="32" customFormat="1" ht="11.5">
      <c r="A92" s="35"/>
      <c r="G92" s="80"/>
      <c r="I92" s="80"/>
    </row>
    <row r="93" spans="1:9" s="32" customFormat="1" ht="11.5">
      <c r="A93" s="35"/>
      <c r="G93" s="80"/>
      <c r="I93" s="80"/>
    </row>
    <row r="94" spans="1:9" s="32" customFormat="1" ht="11.5">
      <c r="A94" s="35"/>
      <c r="G94" s="80"/>
      <c r="I94" s="80"/>
    </row>
    <row r="95" spans="1:9" s="32" customFormat="1" ht="11.5">
      <c r="A95" s="35"/>
      <c r="G95" s="80"/>
      <c r="I95" s="80"/>
    </row>
    <row r="96" spans="1:9" s="32" customFormat="1" ht="11.5">
      <c r="A96" s="35"/>
      <c r="G96" s="80"/>
      <c r="I96" s="80"/>
    </row>
    <row r="97" spans="1:9" s="32" customFormat="1" ht="11.5">
      <c r="A97" s="35"/>
      <c r="G97" s="80"/>
      <c r="I97" s="80"/>
    </row>
    <row r="98" spans="1:9" s="32" customFormat="1" ht="11.5">
      <c r="A98" s="35"/>
      <c r="G98" s="80"/>
      <c r="I98" s="80"/>
    </row>
    <row r="99" spans="1:9" s="32" customFormat="1" ht="11.5">
      <c r="A99" s="35"/>
      <c r="G99" s="80"/>
      <c r="I99" s="80"/>
    </row>
    <row r="100" spans="1:9" s="32" customFormat="1" ht="11.5">
      <c r="A100" s="35"/>
      <c r="G100" s="80"/>
      <c r="I100" s="80"/>
    </row>
    <row r="101" spans="1:9" s="32" customFormat="1" ht="11.5">
      <c r="A101" s="35"/>
      <c r="G101" s="80"/>
      <c r="I101" s="80"/>
    </row>
    <row r="102" spans="1:9" s="32" customFormat="1" ht="11.5">
      <c r="A102" s="35"/>
      <c r="G102" s="80"/>
      <c r="I102" s="80"/>
    </row>
    <row r="103" spans="1:9" s="32" customFormat="1" ht="11.5">
      <c r="A103" s="35"/>
      <c r="G103" s="80"/>
      <c r="I103" s="80"/>
    </row>
    <row r="104" spans="1:9" s="32" customFormat="1" ht="11.5">
      <c r="A104" s="35"/>
      <c r="G104" s="80"/>
      <c r="I104" s="80"/>
    </row>
    <row r="105" spans="1:9" s="32" customFormat="1" ht="11.5">
      <c r="A105" s="35"/>
      <c r="G105" s="80"/>
      <c r="I105" s="80"/>
    </row>
    <row r="106" spans="1:9" s="32" customFormat="1" ht="11.5">
      <c r="A106" s="35"/>
      <c r="G106" s="80"/>
      <c r="I106" s="80"/>
    </row>
    <row r="107" spans="1:9" s="32" customFormat="1" ht="11.5">
      <c r="A107" s="35"/>
      <c r="G107" s="80"/>
      <c r="I107" s="80"/>
    </row>
    <row r="108" spans="1:9" s="32" customFormat="1" ht="11.5">
      <c r="A108" s="35"/>
      <c r="G108" s="80"/>
      <c r="I108" s="80"/>
    </row>
    <row r="109" spans="1:9" s="32" customFormat="1" ht="11.5">
      <c r="A109" s="35"/>
      <c r="G109" s="80"/>
      <c r="I109" s="80"/>
    </row>
    <row r="110" spans="1:9" s="32" customFormat="1" ht="11.5">
      <c r="A110" s="35"/>
      <c r="G110" s="80"/>
      <c r="I110" s="80"/>
    </row>
    <row r="111" spans="1:9" s="32" customFormat="1" ht="11.5">
      <c r="A111" s="35"/>
      <c r="G111" s="80"/>
      <c r="I111" s="80"/>
    </row>
    <row r="112" spans="1:9" s="32" customFormat="1" ht="11.5">
      <c r="A112" s="35"/>
      <c r="G112" s="80"/>
      <c r="I112" s="80"/>
    </row>
    <row r="113" spans="1:9" s="32" customFormat="1" ht="11.5">
      <c r="A113" s="35"/>
      <c r="G113" s="80"/>
      <c r="I113" s="80"/>
    </row>
    <row r="114" spans="1:9" s="32" customFormat="1" ht="11.5">
      <c r="A114" s="35"/>
      <c r="G114" s="80"/>
      <c r="I114" s="80"/>
    </row>
    <row r="115" spans="1:9" s="32" customFormat="1" ht="11.5">
      <c r="A115" s="35"/>
      <c r="G115" s="80"/>
      <c r="I115" s="80"/>
    </row>
    <row r="116" spans="1:9" s="32" customFormat="1" ht="11.5">
      <c r="A116" s="35"/>
      <c r="G116" s="80"/>
      <c r="I116" s="80"/>
    </row>
    <row r="117" spans="1:9" s="32" customFormat="1" ht="11.5">
      <c r="A117" s="35"/>
      <c r="G117" s="80"/>
      <c r="I117" s="80"/>
    </row>
    <row r="118" spans="1:9" s="32" customFormat="1" ht="11.5">
      <c r="A118" s="35"/>
      <c r="G118" s="80"/>
      <c r="I118" s="80"/>
    </row>
    <row r="119" spans="1:9" s="32" customFormat="1" ht="11.5">
      <c r="A119" s="35"/>
      <c r="G119" s="80"/>
      <c r="I119" s="80"/>
    </row>
    <row r="120" spans="1:9" s="32" customFormat="1" ht="11.5">
      <c r="A120" s="35"/>
      <c r="G120" s="80"/>
      <c r="I120" s="80"/>
    </row>
    <row r="121" spans="1:9" s="32" customFormat="1" ht="11.5">
      <c r="A121" s="35"/>
      <c r="G121" s="80"/>
      <c r="I121" s="80"/>
    </row>
    <row r="122" spans="1:9" s="32" customFormat="1" ht="11.5">
      <c r="A122" s="35"/>
      <c r="G122" s="80"/>
      <c r="I122" s="80"/>
    </row>
    <row r="123" spans="1:9" s="32" customFormat="1" ht="11.5">
      <c r="A123" s="35"/>
      <c r="G123" s="80"/>
      <c r="I123" s="80"/>
    </row>
    <row r="124" spans="1:9" s="32" customFormat="1" ht="11.5">
      <c r="A124" s="35"/>
      <c r="G124" s="80"/>
      <c r="I124" s="80"/>
    </row>
    <row r="125" spans="1:9" s="32" customFormat="1" ht="11.5">
      <c r="A125" s="35"/>
      <c r="G125" s="80"/>
      <c r="I125" s="80"/>
    </row>
    <row r="126" spans="1:9" s="32" customFormat="1" ht="11.5">
      <c r="A126" s="35"/>
      <c r="G126" s="80"/>
      <c r="I126" s="80"/>
    </row>
    <row r="127" spans="1:9" s="32" customFormat="1" ht="11.5">
      <c r="A127" s="35"/>
      <c r="G127" s="80"/>
      <c r="I127" s="80"/>
    </row>
    <row r="128" spans="1:9" s="32" customFormat="1" ht="11.5">
      <c r="A128" s="35"/>
      <c r="G128" s="80"/>
      <c r="I128" s="80"/>
    </row>
    <row r="129" spans="1:9" s="32" customFormat="1" ht="11.5">
      <c r="A129" s="35"/>
      <c r="G129" s="80"/>
      <c r="I129" s="80"/>
    </row>
    <row r="130" spans="1:9" s="32" customFormat="1" ht="11.5">
      <c r="A130" s="35"/>
      <c r="G130" s="80"/>
      <c r="I130" s="80"/>
    </row>
    <row r="131" spans="1:9" s="32" customFormat="1" ht="11.5">
      <c r="A131" s="35"/>
      <c r="G131" s="80"/>
      <c r="I131" s="80"/>
    </row>
    <row r="132" spans="1:9" s="32" customFormat="1" ht="11.5">
      <c r="A132" s="35"/>
      <c r="G132" s="80"/>
      <c r="I132" s="80"/>
    </row>
    <row r="133" spans="1:9" s="32" customFormat="1" ht="11.5">
      <c r="A133" s="35"/>
      <c r="G133" s="80"/>
      <c r="I133" s="80"/>
    </row>
    <row r="134" spans="1:9" s="32" customFormat="1" ht="11.5">
      <c r="A134" s="35"/>
      <c r="G134" s="80"/>
      <c r="I134" s="80"/>
    </row>
    <row r="135" spans="1:9" s="32" customFormat="1" ht="11.5">
      <c r="A135" s="35"/>
      <c r="G135" s="80"/>
      <c r="I135" s="80"/>
    </row>
    <row r="136" spans="1:9" s="32" customFormat="1" ht="11.5">
      <c r="A136" s="35"/>
      <c r="G136" s="80"/>
      <c r="I136" s="80"/>
    </row>
    <row r="137" spans="1:9" s="32" customFormat="1" ht="11.5">
      <c r="A137" s="35"/>
      <c r="G137" s="80"/>
      <c r="I137" s="80"/>
    </row>
    <row r="138" spans="1:9" s="32" customFormat="1" ht="11.5">
      <c r="A138" s="35"/>
      <c r="G138" s="80"/>
      <c r="I138" s="80"/>
    </row>
    <row r="139" spans="1:9" s="32" customFormat="1" ht="11.5">
      <c r="A139" s="35"/>
      <c r="G139" s="80"/>
      <c r="I139" s="80"/>
    </row>
    <row r="140" spans="1:9" s="32" customFormat="1" ht="11.5">
      <c r="A140" s="35"/>
      <c r="G140" s="80"/>
      <c r="I140" s="80"/>
    </row>
    <row r="141" spans="1:9" s="32" customFormat="1" ht="11.5">
      <c r="A141" s="35"/>
      <c r="G141" s="80"/>
      <c r="I141" s="80"/>
    </row>
    <row r="142" spans="1:9" s="32" customFormat="1" ht="11.5">
      <c r="A142" s="35"/>
      <c r="G142" s="80"/>
      <c r="I142" s="80"/>
    </row>
    <row r="143" spans="1:9" s="32" customFormat="1" ht="11.5">
      <c r="A143" s="35"/>
      <c r="G143" s="80"/>
      <c r="I143" s="80"/>
    </row>
    <row r="144" spans="1:9" s="32" customFormat="1" ht="11.5">
      <c r="A144" s="35"/>
      <c r="G144" s="80"/>
      <c r="I144" s="80"/>
    </row>
    <row r="145" spans="1:9" s="32" customFormat="1" ht="11.5">
      <c r="A145" s="35"/>
      <c r="G145" s="80"/>
      <c r="I145" s="80"/>
    </row>
    <row r="146" spans="1:9" s="32" customFormat="1" ht="11.5">
      <c r="A146" s="35"/>
      <c r="G146" s="80"/>
      <c r="I146" s="80"/>
    </row>
    <row r="147" spans="1:9" s="32" customFormat="1" ht="11.5">
      <c r="A147" s="35"/>
      <c r="G147" s="80"/>
      <c r="I147" s="80"/>
    </row>
    <row r="148" spans="1:9" s="32" customFormat="1" ht="11.5">
      <c r="A148" s="35"/>
      <c r="G148" s="80"/>
      <c r="I148" s="80"/>
    </row>
    <row r="149" spans="1:9" s="32" customFormat="1" ht="11.5">
      <c r="A149" s="35"/>
      <c r="G149" s="80"/>
      <c r="I149" s="80"/>
    </row>
    <row r="150" spans="1:9" s="32" customFormat="1" ht="11.5">
      <c r="A150" s="35"/>
      <c r="G150" s="80"/>
      <c r="I150" s="80"/>
    </row>
    <row r="151" spans="1:9" s="32" customFormat="1" ht="11.5">
      <c r="A151" s="35"/>
      <c r="G151" s="80"/>
      <c r="I151" s="80"/>
    </row>
    <row r="152" spans="1:9" s="32" customFormat="1" ht="11.5">
      <c r="A152" s="35"/>
      <c r="G152" s="80"/>
      <c r="I152" s="80"/>
    </row>
    <row r="153" spans="1:9" s="32" customFormat="1" ht="11.5">
      <c r="A153" s="35"/>
      <c r="G153" s="80"/>
      <c r="I153" s="80"/>
    </row>
    <row r="154" spans="1:9" s="32" customFormat="1" ht="11.5">
      <c r="A154" s="35"/>
      <c r="G154" s="80"/>
      <c r="I154" s="80"/>
    </row>
    <row r="155" spans="1:9" s="32" customFormat="1" ht="11.5">
      <c r="A155" s="35"/>
      <c r="G155" s="80"/>
      <c r="I155" s="80"/>
    </row>
    <row r="156" spans="1:9" s="32" customFormat="1" ht="11.5">
      <c r="A156" s="35"/>
      <c r="G156" s="80"/>
      <c r="I156" s="80"/>
    </row>
    <row r="157" spans="1:9" s="32" customFormat="1" ht="11.5">
      <c r="A157" s="35"/>
      <c r="G157" s="80"/>
      <c r="I157" s="80"/>
    </row>
    <row r="158" spans="1:9" s="32" customFormat="1" ht="11.5">
      <c r="A158" s="35"/>
      <c r="G158" s="80"/>
      <c r="I158" s="80"/>
    </row>
    <row r="159" spans="1:9" s="32" customFormat="1" ht="11.5">
      <c r="A159" s="35"/>
      <c r="G159" s="80"/>
      <c r="I159" s="80"/>
    </row>
    <row r="160" spans="1:9" s="32" customFormat="1" ht="11.5">
      <c r="A160" s="35"/>
      <c r="G160" s="80"/>
      <c r="I160" s="80"/>
    </row>
    <row r="161" spans="1:9" s="32" customFormat="1" ht="11.5">
      <c r="A161" s="35"/>
      <c r="G161" s="80"/>
      <c r="I161" s="80"/>
    </row>
    <row r="162" spans="1:9" s="32" customFormat="1" ht="11.5">
      <c r="A162" s="35"/>
      <c r="G162" s="80"/>
      <c r="I162" s="80"/>
    </row>
    <row r="163" spans="1:9" s="32" customFormat="1" ht="11.5">
      <c r="A163" s="35"/>
      <c r="G163" s="80"/>
      <c r="I163" s="80"/>
    </row>
    <row r="164" spans="1:9" s="32" customFormat="1" ht="11.5">
      <c r="A164" s="35"/>
      <c r="G164" s="80"/>
      <c r="I164" s="80"/>
    </row>
    <row r="165" spans="1:9" s="32" customFormat="1" ht="11.5">
      <c r="A165" s="35"/>
      <c r="G165" s="80"/>
      <c r="I165" s="80"/>
    </row>
    <row r="166" spans="1:9" s="32" customFormat="1" ht="11.5">
      <c r="A166" s="35"/>
      <c r="G166" s="80"/>
      <c r="I166" s="80"/>
    </row>
    <row r="167" spans="1:9" s="32" customFormat="1" ht="11.5">
      <c r="A167" s="35"/>
      <c r="G167" s="80"/>
      <c r="I167" s="80"/>
    </row>
    <row r="168" spans="1:9" s="32" customFormat="1" ht="11.5">
      <c r="A168" s="35"/>
      <c r="G168" s="80"/>
      <c r="I168" s="80"/>
    </row>
    <row r="169" spans="1:9" s="32" customFormat="1" ht="11.5">
      <c r="A169" s="35"/>
      <c r="G169" s="80"/>
      <c r="I169" s="80"/>
    </row>
    <row r="170" spans="1:9" s="32" customFormat="1" ht="11.5">
      <c r="A170" s="35"/>
      <c r="G170" s="80"/>
      <c r="I170" s="80"/>
    </row>
    <row r="171" spans="1:9" s="32" customFormat="1" ht="11.5">
      <c r="A171" s="35"/>
      <c r="G171" s="80"/>
      <c r="I171" s="80"/>
    </row>
    <row r="172" spans="1:9" s="32" customFormat="1" ht="11.5">
      <c r="A172" s="35"/>
      <c r="G172" s="80"/>
      <c r="I172" s="80"/>
    </row>
    <row r="173" spans="1:9" s="32" customFormat="1" ht="11.5">
      <c r="A173" s="35"/>
      <c r="G173" s="80"/>
      <c r="I173" s="80"/>
    </row>
    <row r="174" spans="1:9" s="32" customFormat="1" ht="11.5">
      <c r="A174" s="35"/>
      <c r="G174" s="80"/>
      <c r="I174" s="80"/>
    </row>
    <row r="175" spans="1:9" s="32" customFormat="1" ht="11.5">
      <c r="A175" s="35"/>
      <c r="G175" s="80"/>
      <c r="I175" s="80"/>
    </row>
    <row r="176" spans="1:9" s="32" customFormat="1" ht="11.5">
      <c r="A176" s="35"/>
      <c r="G176" s="80"/>
      <c r="I176" s="80"/>
    </row>
    <row r="177" spans="1:9" s="32" customFormat="1" ht="11.5">
      <c r="A177" s="35"/>
      <c r="G177" s="80"/>
      <c r="I177" s="80"/>
    </row>
    <row r="178" spans="1:9" s="32" customFormat="1" ht="11.5">
      <c r="A178" s="35"/>
      <c r="G178" s="80"/>
      <c r="I178" s="80"/>
    </row>
    <row r="179" spans="1:9" s="32" customFormat="1" ht="11.5">
      <c r="A179" s="35"/>
      <c r="G179" s="80"/>
      <c r="I179" s="80"/>
    </row>
    <row r="180" spans="1:9" s="32" customFormat="1" ht="11.5">
      <c r="A180" s="35"/>
      <c r="G180" s="80"/>
      <c r="I180" s="80"/>
    </row>
    <row r="181" spans="1:9" s="32" customFormat="1" ht="11.5">
      <c r="A181" s="35"/>
      <c r="G181" s="80"/>
      <c r="I181" s="80"/>
    </row>
    <row r="182" spans="1:9" s="32" customFormat="1" ht="11.5">
      <c r="A182" s="35"/>
      <c r="G182" s="80"/>
      <c r="I182" s="80"/>
    </row>
    <row r="183" spans="1:9" s="32" customFormat="1" ht="11.5">
      <c r="A183" s="35"/>
      <c r="G183" s="80"/>
      <c r="I183" s="80"/>
    </row>
    <row r="184" spans="1:9" s="32" customFormat="1" ht="11.5">
      <c r="A184" s="35"/>
      <c r="G184" s="80"/>
      <c r="I184" s="80"/>
    </row>
    <row r="185" spans="1:9" s="32" customFormat="1" ht="11.5">
      <c r="A185" s="35"/>
      <c r="G185" s="80"/>
      <c r="I185" s="80"/>
    </row>
    <row r="186" spans="1:9" s="32" customFormat="1" ht="11.5">
      <c r="A186" s="35"/>
      <c r="G186" s="80"/>
      <c r="I186" s="80"/>
    </row>
    <row r="187" spans="1:9" s="32" customFormat="1" ht="11.5">
      <c r="A187" s="35"/>
      <c r="G187" s="80"/>
      <c r="I187" s="80"/>
    </row>
    <row r="188" spans="1:9" s="32" customFormat="1" ht="11.5">
      <c r="A188" s="35"/>
      <c r="G188" s="80"/>
      <c r="I188" s="80"/>
    </row>
    <row r="189" spans="1:9" s="32" customFormat="1" ht="11.5">
      <c r="A189" s="35"/>
      <c r="G189" s="80"/>
      <c r="I189" s="80"/>
    </row>
    <row r="190" spans="1:9" s="32" customFormat="1" ht="11.5">
      <c r="A190" s="35"/>
      <c r="G190" s="80"/>
      <c r="I190" s="80"/>
    </row>
    <row r="191" spans="1:9" s="32" customFormat="1" ht="11.5">
      <c r="A191" s="35"/>
      <c r="G191" s="80"/>
      <c r="I191" s="80"/>
    </row>
    <row r="192" spans="1:9" s="32" customFormat="1" ht="11.5">
      <c r="A192" s="35"/>
      <c r="G192" s="80"/>
      <c r="I192" s="80"/>
    </row>
    <row r="193" spans="1:9" s="32" customFormat="1" ht="11.5">
      <c r="A193" s="35"/>
      <c r="G193" s="80"/>
      <c r="I193" s="80"/>
    </row>
    <row r="194" spans="1:9" s="32" customFormat="1" ht="11.5">
      <c r="A194" s="35"/>
      <c r="G194" s="80"/>
      <c r="I194" s="80"/>
    </row>
    <row r="195" spans="1:9" s="32" customFormat="1" ht="11.5">
      <c r="A195" s="35"/>
      <c r="G195" s="80"/>
      <c r="I195" s="80"/>
    </row>
    <row r="196" spans="1:9" s="32" customFormat="1" ht="11.5">
      <c r="A196" s="35"/>
      <c r="G196" s="80"/>
      <c r="I196" s="80"/>
    </row>
    <row r="197" spans="1:9" s="32" customFormat="1" ht="11.5">
      <c r="A197" s="35"/>
      <c r="G197" s="80"/>
      <c r="I197" s="80"/>
    </row>
    <row r="198" spans="1:9" s="32" customFormat="1" ht="11.5">
      <c r="A198" s="35"/>
      <c r="G198" s="80"/>
      <c r="I198" s="80"/>
    </row>
    <row r="199" spans="1:9" s="32" customFormat="1" ht="11.5">
      <c r="A199" s="35"/>
      <c r="G199" s="80"/>
      <c r="I199" s="80"/>
    </row>
    <row r="200" spans="1:9" s="32" customFormat="1" ht="11.5">
      <c r="A200" s="35"/>
      <c r="G200" s="80"/>
      <c r="I200" s="80"/>
    </row>
    <row r="201" spans="1:9" s="32" customFormat="1" ht="11.5">
      <c r="A201" s="35"/>
      <c r="G201" s="80"/>
      <c r="I201" s="80"/>
    </row>
    <row r="202" spans="1:9" s="32" customFormat="1" ht="11.5">
      <c r="A202" s="35"/>
      <c r="G202" s="80"/>
      <c r="I202" s="80"/>
    </row>
    <row r="203" spans="1:9" s="32" customFormat="1" ht="11.5">
      <c r="A203" s="35"/>
      <c r="G203" s="80"/>
      <c r="I203" s="80"/>
    </row>
    <row r="204" spans="1:9" s="32" customFormat="1" ht="11.5">
      <c r="A204" s="35"/>
      <c r="G204" s="80"/>
      <c r="I204" s="80"/>
    </row>
    <row r="205" spans="1:9" s="32" customFormat="1" ht="11.5">
      <c r="A205" s="35"/>
      <c r="G205" s="80"/>
      <c r="I205" s="80"/>
    </row>
    <row r="206" spans="1:9" s="32" customFormat="1" ht="11.5">
      <c r="A206" s="35"/>
      <c r="G206" s="80"/>
      <c r="I206" s="80"/>
    </row>
    <row r="207" spans="1:9" s="32" customFormat="1" ht="11.5">
      <c r="A207" s="35"/>
      <c r="G207" s="80"/>
      <c r="I207" s="80"/>
    </row>
    <row r="208" spans="1:9" s="32" customFormat="1" ht="11.5">
      <c r="A208" s="35"/>
      <c r="G208" s="80"/>
      <c r="I208" s="80"/>
    </row>
    <row r="209" spans="1:9" s="32" customFormat="1" ht="11.5">
      <c r="A209" s="35"/>
      <c r="G209" s="80"/>
      <c r="I209" s="80"/>
    </row>
    <row r="210" spans="1:9" s="32" customFormat="1" ht="11.5">
      <c r="A210" s="35"/>
      <c r="G210" s="80"/>
      <c r="I210" s="80"/>
    </row>
    <row r="211" spans="1:9" s="32" customFormat="1" ht="11.5">
      <c r="A211" s="35"/>
      <c r="G211" s="80"/>
      <c r="I211" s="80"/>
    </row>
    <row r="212" spans="1:9" s="32" customFormat="1" ht="11.5">
      <c r="A212" s="35"/>
      <c r="G212" s="80"/>
      <c r="I212" s="80"/>
    </row>
    <row r="213" spans="1:9" s="32" customFormat="1" ht="11.5">
      <c r="A213" s="35"/>
      <c r="G213" s="80"/>
      <c r="I213" s="80"/>
    </row>
    <row r="214" spans="1:9" s="32" customFormat="1" ht="11.5">
      <c r="A214" s="35"/>
      <c r="G214" s="80"/>
      <c r="I214" s="80"/>
    </row>
    <row r="215" spans="1:9" s="32" customFormat="1" ht="11.5">
      <c r="A215" s="35"/>
      <c r="G215" s="80"/>
      <c r="I215" s="80"/>
    </row>
    <row r="216" spans="1:9" s="32" customFormat="1" ht="11.5">
      <c r="A216" s="35"/>
      <c r="G216" s="80"/>
      <c r="I216" s="80"/>
    </row>
    <row r="217" spans="1:9" s="32" customFormat="1" ht="11.5">
      <c r="A217" s="35"/>
      <c r="G217" s="80"/>
      <c r="I217" s="80"/>
    </row>
    <row r="218" spans="1:9" s="32" customFormat="1" ht="11.5">
      <c r="A218" s="35"/>
      <c r="G218" s="80"/>
      <c r="I218" s="80"/>
    </row>
    <row r="219" spans="1:9" s="32" customFormat="1" ht="11.5">
      <c r="A219" s="35"/>
      <c r="G219" s="80"/>
      <c r="I219" s="80"/>
    </row>
    <row r="220" spans="1:9" s="32" customFormat="1" ht="11.5">
      <c r="A220" s="35"/>
      <c r="G220" s="80"/>
      <c r="I220" s="80"/>
    </row>
    <row r="221" spans="1:9" s="32" customFormat="1" ht="11.5">
      <c r="A221" s="35"/>
      <c r="G221" s="80"/>
      <c r="I221" s="80"/>
    </row>
    <row r="222" spans="1:9" s="32" customFormat="1" ht="11.5">
      <c r="A222" s="35"/>
      <c r="G222" s="80"/>
      <c r="I222" s="80"/>
    </row>
    <row r="223" spans="1:9" s="32" customFormat="1" ht="11.5">
      <c r="A223" s="35"/>
      <c r="G223" s="80"/>
      <c r="I223" s="80"/>
    </row>
    <row r="224" spans="1:9" s="32" customFormat="1" ht="11.5">
      <c r="A224" s="35"/>
      <c r="G224" s="80"/>
      <c r="I224" s="80"/>
    </row>
    <row r="225" spans="1:9" s="32" customFormat="1" ht="11.5">
      <c r="A225" s="35"/>
      <c r="G225" s="80"/>
      <c r="I225" s="80"/>
    </row>
    <row r="226" spans="1:9" s="32" customFormat="1" ht="11.5">
      <c r="A226" s="35"/>
      <c r="G226" s="80"/>
      <c r="I226" s="80"/>
    </row>
    <row r="227" spans="1:9" s="32" customFormat="1" ht="11.5">
      <c r="A227" s="35"/>
      <c r="G227" s="80"/>
      <c r="I227" s="80"/>
    </row>
    <row r="228" spans="1:9" s="32" customFormat="1" ht="11.5">
      <c r="A228" s="35"/>
      <c r="G228" s="80"/>
      <c r="I228" s="80"/>
    </row>
    <row r="229" spans="1:9" s="32" customFormat="1" ht="11.5">
      <c r="A229" s="35"/>
      <c r="G229" s="80"/>
      <c r="I229" s="80"/>
    </row>
    <row r="230" spans="1:9" s="32" customFormat="1" ht="11.5">
      <c r="A230" s="35"/>
      <c r="G230" s="80"/>
      <c r="I230" s="80"/>
    </row>
    <row r="231" spans="1:9" s="32" customFormat="1" ht="11.5">
      <c r="A231" s="35"/>
      <c r="G231" s="80"/>
      <c r="I231" s="80"/>
    </row>
    <row r="232" spans="1:9" s="32" customFormat="1" ht="11.5">
      <c r="A232" s="35"/>
      <c r="G232" s="80"/>
      <c r="I232" s="80"/>
    </row>
    <row r="233" spans="1:9" s="32" customFormat="1" ht="11.5">
      <c r="A233" s="35"/>
      <c r="G233" s="80"/>
      <c r="I233" s="80"/>
    </row>
    <row r="234" spans="1:9" s="32" customFormat="1" ht="11.5">
      <c r="A234" s="35"/>
      <c r="G234" s="80"/>
      <c r="I234" s="80"/>
    </row>
    <row r="235" spans="1:9" s="32" customFormat="1" ht="11.5">
      <c r="A235" s="35"/>
      <c r="G235" s="80"/>
      <c r="I235" s="80"/>
    </row>
    <row r="236" spans="1:9" s="32" customFormat="1" ht="11.5">
      <c r="A236" s="35"/>
      <c r="G236" s="80"/>
      <c r="I236" s="80"/>
    </row>
    <row r="237" spans="1:9" s="32" customFormat="1" ht="11.5">
      <c r="A237" s="35"/>
      <c r="G237" s="80"/>
      <c r="I237" s="80"/>
    </row>
    <row r="238" spans="1:9" s="32" customFormat="1" ht="11.5">
      <c r="A238" s="35"/>
      <c r="G238" s="80"/>
      <c r="I238" s="80"/>
    </row>
    <row r="239" spans="1:9" s="32" customFormat="1" ht="11.5">
      <c r="A239" s="35"/>
      <c r="G239" s="80"/>
      <c r="I239" s="80"/>
    </row>
    <row r="240" spans="1:9" s="32" customFormat="1" ht="11.5">
      <c r="A240" s="35"/>
      <c r="G240" s="80"/>
      <c r="I240" s="80"/>
    </row>
    <row r="241" spans="1:9" s="32" customFormat="1" ht="11.5">
      <c r="A241" s="35"/>
      <c r="G241" s="80"/>
      <c r="I241" s="80"/>
    </row>
    <row r="242" spans="1:9" s="32" customFormat="1" ht="11.5">
      <c r="A242" s="35"/>
      <c r="G242" s="80"/>
      <c r="I242" s="80"/>
    </row>
    <row r="243" spans="1:9" s="32" customFormat="1" ht="11.5">
      <c r="A243" s="35"/>
      <c r="G243" s="80"/>
      <c r="I243" s="80"/>
    </row>
    <row r="244" spans="1:9" s="32" customFormat="1" ht="11.5">
      <c r="A244" s="35"/>
      <c r="G244" s="80"/>
      <c r="I244" s="80"/>
    </row>
    <row r="245" spans="1:9" s="32" customFormat="1" ht="11.5">
      <c r="A245" s="35"/>
      <c r="G245" s="80"/>
      <c r="I245" s="80"/>
    </row>
    <row r="246" spans="1:9" s="32" customFormat="1" ht="11.5">
      <c r="A246" s="35"/>
      <c r="G246" s="80"/>
      <c r="I246" s="80"/>
    </row>
    <row r="247" spans="1:9" s="32" customFormat="1" ht="11.5">
      <c r="A247" s="35"/>
      <c r="G247" s="80"/>
      <c r="I247" s="80"/>
    </row>
    <row r="248" spans="1:9" s="32" customFormat="1" ht="11.5">
      <c r="A248" s="35"/>
      <c r="G248" s="80"/>
      <c r="I248" s="80"/>
    </row>
    <row r="249" spans="1:9" s="32" customFormat="1" ht="11.5">
      <c r="A249" s="35"/>
      <c r="G249" s="80"/>
      <c r="I249" s="80"/>
    </row>
    <row r="250" spans="1:9" s="32" customFormat="1" ht="11.5">
      <c r="A250" s="35"/>
      <c r="G250" s="80"/>
      <c r="I250" s="80"/>
    </row>
    <row r="251" spans="1:9" s="32" customFormat="1" ht="11.5">
      <c r="A251" s="35"/>
      <c r="G251" s="80"/>
      <c r="I251" s="80"/>
    </row>
    <row r="252" spans="1:9" s="32" customFormat="1" ht="11.5">
      <c r="A252" s="35"/>
      <c r="G252" s="80"/>
      <c r="I252" s="80"/>
    </row>
    <row r="253" spans="1:9" s="32" customFormat="1" ht="11.5">
      <c r="A253" s="35"/>
      <c r="G253" s="80"/>
      <c r="I253" s="80"/>
    </row>
    <row r="254" spans="1:9" s="32" customFormat="1" ht="11.5">
      <c r="A254" s="35"/>
      <c r="G254" s="80"/>
      <c r="I254" s="80"/>
    </row>
    <row r="255" spans="1:9" s="32" customFormat="1" ht="11.5">
      <c r="A255" s="35"/>
      <c r="G255" s="80"/>
      <c r="I255" s="80"/>
    </row>
    <row r="256" spans="1:9" s="32" customFormat="1" ht="11.5">
      <c r="A256" s="35"/>
      <c r="G256" s="80"/>
      <c r="I256" s="80"/>
    </row>
    <row r="257" spans="1:9" s="32" customFormat="1" ht="11.5">
      <c r="A257" s="35"/>
      <c r="G257" s="80"/>
      <c r="I257" s="80"/>
    </row>
    <row r="258" spans="1:9" s="32" customFormat="1" ht="11.5">
      <c r="A258" s="35"/>
      <c r="G258" s="80"/>
      <c r="I258" s="80"/>
    </row>
    <row r="259" spans="1:9" s="32" customFormat="1" ht="11.5">
      <c r="A259" s="35"/>
      <c r="G259" s="80"/>
      <c r="I259" s="80"/>
    </row>
    <row r="260" spans="1:9" s="32" customFormat="1" ht="11.5">
      <c r="A260" s="35"/>
      <c r="G260" s="80"/>
      <c r="I260" s="80"/>
    </row>
    <row r="261" spans="1:9" s="32" customFormat="1" ht="11.5">
      <c r="A261" s="35"/>
      <c r="G261" s="80"/>
      <c r="I261" s="80"/>
    </row>
    <row r="262" spans="1:9" s="32" customFormat="1" ht="11.5">
      <c r="A262" s="35"/>
      <c r="G262" s="80"/>
      <c r="I262" s="80"/>
    </row>
    <row r="263" spans="1:9" s="32" customFormat="1" ht="11.5">
      <c r="A263" s="35"/>
      <c r="G263" s="80"/>
      <c r="I263" s="80"/>
    </row>
    <row r="264" spans="1:9" s="32" customFormat="1" ht="11.5">
      <c r="A264" s="35"/>
      <c r="G264" s="80"/>
      <c r="I264" s="80"/>
    </row>
    <row r="265" spans="1:9" s="32" customFormat="1" ht="11.5">
      <c r="A265" s="35"/>
      <c r="G265" s="80"/>
      <c r="I265" s="80"/>
    </row>
    <row r="266" spans="1:9" s="32" customFormat="1" ht="11.5">
      <c r="A266" s="35"/>
      <c r="G266" s="80"/>
      <c r="I266" s="80"/>
    </row>
    <row r="267" spans="1:9" s="32" customFormat="1" ht="11.5">
      <c r="A267" s="35"/>
      <c r="G267" s="80"/>
      <c r="I267" s="80"/>
    </row>
    <row r="268" spans="1:9" s="32" customFormat="1" ht="11.5">
      <c r="A268" s="35"/>
      <c r="G268" s="80"/>
      <c r="I268" s="80"/>
    </row>
    <row r="269" spans="1:9" s="32" customFormat="1" ht="11.5">
      <c r="A269" s="35"/>
      <c r="G269" s="80"/>
      <c r="I269" s="80"/>
    </row>
    <row r="270" spans="1:9" s="32" customFormat="1" ht="11.5">
      <c r="A270" s="35"/>
      <c r="G270" s="80"/>
      <c r="I270" s="80"/>
    </row>
    <row r="271" spans="1:9" s="32" customFormat="1" ht="11.5">
      <c r="A271" s="35"/>
      <c r="G271" s="80"/>
      <c r="I271" s="80"/>
    </row>
    <row r="272" spans="1:9" s="32" customFormat="1" ht="11.5">
      <c r="A272" s="35"/>
      <c r="G272" s="80"/>
      <c r="I272" s="80"/>
    </row>
    <row r="273" spans="1:9" s="32" customFormat="1" ht="11.5">
      <c r="A273" s="35"/>
      <c r="G273" s="80"/>
      <c r="I273" s="80"/>
    </row>
    <row r="274" spans="1:9" s="32" customFormat="1" ht="11.5">
      <c r="A274" s="35"/>
      <c r="G274" s="80"/>
      <c r="I274" s="80"/>
    </row>
    <row r="275" spans="1:9" s="32" customFormat="1" ht="11.5">
      <c r="A275" s="35"/>
      <c r="G275" s="80"/>
      <c r="I275" s="80"/>
    </row>
    <row r="276" spans="1:9" s="32" customFormat="1" ht="11.5">
      <c r="A276" s="35"/>
      <c r="G276" s="80"/>
      <c r="I276" s="80"/>
    </row>
    <row r="277" spans="1:9" s="32" customFormat="1" ht="11.5">
      <c r="A277" s="35"/>
      <c r="G277" s="80"/>
      <c r="I277" s="80"/>
    </row>
    <row r="278" spans="1:9" s="32" customFormat="1" ht="11.5">
      <c r="A278" s="35"/>
      <c r="G278" s="80"/>
      <c r="I278" s="80"/>
    </row>
    <row r="279" spans="1:9" s="32" customFormat="1" ht="11.5">
      <c r="A279" s="35"/>
      <c r="G279" s="80"/>
      <c r="I279" s="80"/>
    </row>
    <row r="280" spans="1:9" s="32" customFormat="1" ht="11.5">
      <c r="A280" s="35"/>
      <c r="G280" s="80"/>
      <c r="I280" s="80"/>
    </row>
    <row r="281" spans="1:9" s="32" customFormat="1" ht="11.5">
      <c r="A281" s="35"/>
      <c r="G281" s="80"/>
      <c r="I281" s="80"/>
    </row>
    <row r="282" spans="1:9" s="32" customFormat="1" ht="11.5">
      <c r="A282" s="35"/>
      <c r="G282" s="80"/>
      <c r="I282" s="80"/>
    </row>
    <row r="283" spans="1:9" s="32" customFormat="1" ht="11.5">
      <c r="A283" s="35"/>
      <c r="G283" s="80"/>
      <c r="I283" s="80"/>
    </row>
    <row r="284" spans="1:9" s="32" customFormat="1" ht="11.5">
      <c r="A284" s="35"/>
      <c r="G284" s="80"/>
      <c r="I284" s="80"/>
    </row>
    <row r="285" spans="1:9" s="32" customFormat="1" ht="11.5">
      <c r="A285" s="35"/>
      <c r="G285" s="80"/>
      <c r="I285" s="80"/>
    </row>
    <row r="286" spans="1:9" s="32" customFormat="1" ht="11.5">
      <c r="A286" s="35"/>
      <c r="G286" s="80"/>
      <c r="I286" s="80"/>
    </row>
    <row r="287" spans="1:9" s="32" customFormat="1" ht="11.5">
      <c r="A287" s="35"/>
      <c r="G287" s="80"/>
      <c r="I287" s="80"/>
    </row>
    <row r="288" spans="1:9" s="32" customFormat="1" ht="11.5">
      <c r="A288" s="35"/>
      <c r="G288" s="80"/>
      <c r="I288" s="80"/>
    </row>
  </sheetData>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299"/>
  <sheetViews>
    <sheetView workbookViewId="0"/>
  </sheetViews>
  <sheetFormatPr defaultColWidth="9.296875" defaultRowHeight="19"/>
  <cols>
    <col min="1" max="1" width="30.69921875" style="15" bestFit="1" customWidth="1"/>
    <col min="2" max="2" width="79.19921875" style="12" bestFit="1" customWidth="1"/>
    <col min="3" max="3" width="5.296875" style="12" customWidth="1"/>
    <col min="4" max="4" width="6.19921875" style="12" customWidth="1"/>
    <col min="5" max="5" width="5.296875" style="12" customWidth="1"/>
    <col min="6" max="6" width="8.19921875" style="12" customWidth="1"/>
    <col min="7" max="7" width="9.296875" style="12"/>
    <col min="8" max="8" width="18.19921875" style="12" customWidth="1"/>
    <col min="9" max="9" width="8.796875" style="12" customWidth="1"/>
    <col min="10" max="16384" width="9.296875" style="12"/>
  </cols>
  <sheetData>
    <row r="1" spans="1:2">
      <c r="A1" s="43" t="s">
        <v>212</v>
      </c>
    </row>
    <row r="2" spans="1:2">
      <c r="A2" s="67" t="s">
        <v>21</v>
      </c>
      <c r="B2" s="68"/>
    </row>
    <row r="3" spans="1:2" s="13" customFormat="1" ht="14.5">
      <c r="A3" s="69" t="s">
        <v>117</v>
      </c>
      <c r="B3" s="70" t="s">
        <v>86</v>
      </c>
    </row>
    <row r="4" spans="1:2" s="13" customFormat="1" ht="29">
      <c r="A4" s="70" t="s">
        <v>89</v>
      </c>
      <c r="B4" s="70" t="s">
        <v>90</v>
      </c>
    </row>
    <row r="5" spans="1:2" s="13" customFormat="1" ht="14.5">
      <c r="A5" s="70" t="s">
        <v>93</v>
      </c>
      <c r="B5" s="70" t="s">
        <v>94</v>
      </c>
    </row>
    <row r="6" spans="1:2" s="13" customFormat="1" ht="29">
      <c r="A6" s="70" t="s">
        <v>97</v>
      </c>
      <c r="B6" s="70" t="s">
        <v>98</v>
      </c>
    </row>
    <row r="7" spans="1:2" s="13" customFormat="1" ht="29">
      <c r="A7" s="70" t="s">
        <v>101</v>
      </c>
      <c r="B7" s="70" t="s">
        <v>102</v>
      </c>
    </row>
    <row r="8" spans="1:2" s="13" customFormat="1" ht="29">
      <c r="A8" s="70" t="s">
        <v>105</v>
      </c>
      <c r="B8" s="70"/>
    </row>
    <row r="9" spans="1:2" s="13" customFormat="1" ht="130.5">
      <c r="A9" s="69" t="s">
        <v>210</v>
      </c>
      <c r="B9" s="70"/>
    </row>
    <row r="10" spans="1:2" s="13" customFormat="1" ht="14.5">
      <c r="A10" s="70" t="s">
        <v>106</v>
      </c>
      <c r="B10" s="69" t="s">
        <v>200</v>
      </c>
    </row>
    <row r="11" spans="1:2" s="13" customFormat="1" ht="14.5">
      <c r="A11" s="70" t="s">
        <v>107</v>
      </c>
      <c r="B11" s="70" t="s">
        <v>108</v>
      </c>
    </row>
    <row r="12" spans="1:2" s="13" customFormat="1" ht="14.5">
      <c r="A12" s="70" t="s">
        <v>109</v>
      </c>
      <c r="B12" s="70" t="s">
        <v>110</v>
      </c>
    </row>
    <row r="13" spans="1:2" s="13" customFormat="1" ht="14.5">
      <c r="A13" s="70" t="s">
        <v>111</v>
      </c>
      <c r="B13" s="70" t="s">
        <v>112</v>
      </c>
    </row>
    <row r="14" spans="1:2" s="13" customFormat="1" ht="14.5">
      <c r="A14" s="70" t="s">
        <v>113</v>
      </c>
      <c r="B14" s="70" t="s">
        <v>114</v>
      </c>
    </row>
    <row r="15" spans="1:2" s="13" customFormat="1" ht="14.5">
      <c r="A15" s="70" t="s">
        <v>115</v>
      </c>
      <c r="B15" s="70" t="s">
        <v>116</v>
      </c>
    </row>
    <row r="16" spans="1:2">
      <c r="A16" s="67" t="s">
        <v>85</v>
      </c>
      <c r="B16" s="67"/>
    </row>
    <row r="17" spans="1:2" s="13" customFormat="1" ht="14.5">
      <c r="A17" s="70" t="s">
        <v>87</v>
      </c>
      <c r="B17" s="70" t="s">
        <v>88</v>
      </c>
    </row>
    <row r="18" spans="1:2" s="13" customFormat="1" ht="14.5">
      <c r="A18" s="70" t="s">
        <v>91</v>
      </c>
      <c r="B18" s="70" t="s">
        <v>92</v>
      </c>
    </row>
    <row r="19" spans="1:2" s="13" customFormat="1" ht="29">
      <c r="A19" s="70" t="s">
        <v>95</v>
      </c>
      <c r="B19" s="70" t="s">
        <v>96</v>
      </c>
    </row>
    <row r="20" spans="1:2" s="13" customFormat="1" ht="29">
      <c r="A20" s="70" t="s">
        <v>99</v>
      </c>
      <c r="B20" s="70" t="s">
        <v>100</v>
      </c>
    </row>
    <row r="21" spans="1:2" s="13" customFormat="1" ht="29">
      <c r="A21" s="70" t="s">
        <v>103</v>
      </c>
      <c r="B21" s="70" t="s">
        <v>104</v>
      </c>
    </row>
    <row r="22" spans="1:2" s="13" customFormat="1" ht="29">
      <c r="A22" s="69" t="s">
        <v>206</v>
      </c>
      <c r="B22" s="70"/>
    </row>
    <row r="23" spans="1:2" s="13" customFormat="1" ht="130.5">
      <c r="A23" s="69" t="s">
        <v>211</v>
      </c>
      <c r="B23" s="70"/>
    </row>
    <row r="24" spans="1:2" s="13" customFormat="1" ht="14.5">
      <c r="A24" s="69" t="s">
        <v>198</v>
      </c>
      <c r="B24" s="69" t="s">
        <v>199</v>
      </c>
    </row>
    <row r="25" spans="1:2" s="13" customFormat="1" ht="14.5">
      <c r="A25" s="70" t="s">
        <v>107</v>
      </c>
      <c r="B25" s="69" t="s">
        <v>201</v>
      </c>
    </row>
    <row r="26" spans="1:2" s="13" customFormat="1" ht="14.5">
      <c r="A26" s="70" t="s">
        <v>109</v>
      </c>
      <c r="B26" s="69" t="s">
        <v>203</v>
      </c>
    </row>
    <row r="27" spans="1:2" s="13" customFormat="1" ht="14.25" customHeight="1">
      <c r="A27" s="70" t="s">
        <v>111</v>
      </c>
      <c r="B27" s="69" t="s">
        <v>204</v>
      </c>
    </row>
    <row r="28" spans="1:2" s="13" customFormat="1" ht="12" customHeight="1">
      <c r="A28" s="70" t="s">
        <v>113</v>
      </c>
      <c r="B28" s="69" t="s">
        <v>205</v>
      </c>
    </row>
    <row r="29" spans="1:2" s="13" customFormat="1" ht="14.5">
      <c r="A29" s="70" t="s">
        <v>115</v>
      </c>
      <c r="B29" s="69" t="s">
        <v>202</v>
      </c>
    </row>
    <row r="30" spans="1:2" s="13" customFormat="1" ht="11.5">
      <c r="A30" s="14"/>
    </row>
    <row r="31" spans="1:2" s="13" customFormat="1" ht="11.5">
      <c r="A31" s="14"/>
    </row>
    <row r="32" spans="1:2" s="13" customFormat="1" ht="11.5">
      <c r="A32" s="14"/>
    </row>
    <row r="33" spans="1:1" s="13" customFormat="1" ht="11.5">
      <c r="A33" s="14"/>
    </row>
    <row r="34" spans="1:1" s="13" customFormat="1" ht="11.5">
      <c r="A34" s="14"/>
    </row>
    <row r="35" spans="1:1" s="13" customFormat="1" ht="11.5">
      <c r="A35" s="14"/>
    </row>
    <row r="36" spans="1:1" s="13" customFormat="1" ht="11.5">
      <c r="A36" s="14"/>
    </row>
    <row r="37" spans="1:1" s="13" customFormat="1" ht="11.5">
      <c r="A37" s="14"/>
    </row>
    <row r="38" spans="1:1" s="13" customFormat="1" ht="11.5">
      <c r="A38" s="14"/>
    </row>
    <row r="39" spans="1:1" s="13" customFormat="1" ht="11.5">
      <c r="A39" s="14"/>
    </row>
    <row r="40" spans="1:1" s="13" customFormat="1" ht="11.5">
      <c r="A40" s="14"/>
    </row>
    <row r="41" spans="1:1" s="13" customFormat="1" ht="11.5">
      <c r="A41" s="14"/>
    </row>
    <row r="42" spans="1:1" s="13" customFormat="1" ht="11.5">
      <c r="A42" s="14"/>
    </row>
    <row r="43" spans="1:1" s="13" customFormat="1" ht="11.5">
      <c r="A43" s="14"/>
    </row>
    <row r="44" spans="1:1" s="13" customFormat="1" ht="11.5">
      <c r="A44" s="14"/>
    </row>
    <row r="45" spans="1:1" s="13" customFormat="1" ht="11.5">
      <c r="A45" s="14"/>
    </row>
    <row r="46" spans="1:1" s="13" customFormat="1" ht="11.5">
      <c r="A46" s="14"/>
    </row>
    <row r="47" spans="1:1" s="13" customFormat="1" ht="11.5">
      <c r="A47" s="14"/>
    </row>
    <row r="48" spans="1:1" s="13" customFormat="1" ht="11.5">
      <c r="A48" s="14"/>
    </row>
    <row r="49" spans="1:1" s="13" customFormat="1" ht="11.5">
      <c r="A49" s="14"/>
    </row>
    <row r="50" spans="1:1" s="13" customFormat="1" ht="11.5">
      <c r="A50" s="14"/>
    </row>
    <row r="51" spans="1:1" s="13" customFormat="1" ht="11.5">
      <c r="A51" s="14"/>
    </row>
    <row r="52" spans="1:1" s="13" customFormat="1" ht="11.5">
      <c r="A52" s="14"/>
    </row>
    <row r="53" spans="1:1" s="13" customFormat="1" ht="11.5">
      <c r="A53" s="14"/>
    </row>
    <row r="54" spans="1:1" s="13" customFormat="1" ht="11.5">
      <c r="A54" s="14"/>
    </row>
    <row r="55" spans="1:1" s="13" customFormat="1" ht="11.5">
      <c r="A55" s="14"/>
    </row>
    <row r="56" spans="1:1" s="13" customFormat="1" ht="11.5">
      <c r="A56" s="14"/>
    </row>
    <row r="57" spans="1:1" s="13" customFormat="1" ht="11.5">
      <c r="A57" s="14"/>
    </row>
    <row r="58" spans="1:1" s="13" customFormat="1" ht="11.5">
      <c r="A58" s="14"/>
    </row>
    <row r="59" spans="1:1" s="13" customFormat="1" ht="11.5">
      <c r="A59" s="14"/>
    </row>
    <row r="60" spans="1:1" s="13" customFormat="1" ht="11.5">
      <c r="A60" s="14"/>
    </row>
    <row r="61" spans="1:1" s="13" customFormat="1" ht="11.5">
      <c r="A61" s="14"/>
    </row>
    <row r="62" spans="1:1" s="13" customFormat="1" ht="11.5">
      <c r="A62" s="14"/>
    </row>
    <row r="63" spans="1:1" s="13" customFormat="1" ht="11.5">
      <c r="A63" s="14"/>
    </row>
    <row r="64" spans="1:1" s="13" customFormat="1" ht="11.5">
      <c r="A64" s="14"/>
    </row>
    <row r="65" spans="1:1" s="13" customFormat="1" ht="11.5">
      <c r="A65" s="14"/>
    </row>
    <row r="66" spans="1:1" s="13" customFormat="1" ht="11.5">
      <c r="A66" s="14"/>
    </row>
    <row r="67" spans="1:1" s="13" customFormat="1" ht="11.5">
      <c r="A67" s="14"/>
    </row>
    <row r="68" spans="1:1" s="13" customFormat="1" ht="11.5">
      <c r="A68" s="14"/>
    </row>
    <row r="69" spans="1:1" s="13" customFormat="1" ht="11.5">
      <c r="A69" s="14"/>
    </row>
    <row r="70" spans="1:1" s="13" customFormat="1" ht="11.5">
      <c r="A70" s="14"/>
    </row>
    <row r="71" spans="1:1" s="13" customFormat="1" ht="11.5">
      <c r="A71" s="14"/>
    </row>
    <row r="72" spans="1:1" s="13" customFormat="1" ht="11.5">
      <c r="A72" s="14"/>
    </row>
    <row r="73" spans="1:1" s="13" customFormat="1" ht="11.5">
      <c r="A73" s="14"/>
    </row>
    <row r="74" spans="1:1" s="13" customFormat="1" ht="11.5">
      <c r="A74" s="14"/>
    </row>
    <row r="75" spans="1:1" s="13" customFormat="1" ht="11.5">
      <c r="A75" s="14"/>
    </row>
    <row r="76" spans="1:1" s="13" customFormat="1" ht="11.5">
      <c r="A76" s="14"/>
    </row>
    <row r="77" spans="1:1" s="13" customFormat="1" ht="11.5">
      <c r="A77" s="14"/>
    </row>
    <row r="78" spans="1:1" s="13" customFormat="1" ht="11.5">
      <c r="A78" s="14"/>
    </row>
    <row r="79" spans="1:1" s="13" customFormat="1" ht="11.5">
      <c r="A79" s="14"/>
    </row>
    <row r="80" spans="1:1" s="13" customFormat="1" ht="11.5">
      <c r="A80" s="14"/>
    </row>
    <row r="81" spans="1:1" s="13" customFormat="1" ht="11.5">
      <c r="A81" s="14"/>
    </row>
    <row r="82" spans="1:1" s="13" customFormat="1" ht="11.5">
      <c r="A82" s="14"/>
    </row>
    <row r="83" spans="1:1" s="13" customFormat="1" ht="11.5">
      <c r="A83" s="14"/>
    </row>
    <row r="84" spans="1:1" s="13" customFormat="1" ht="11.5">
      <c r="A84" s="14"/>
    </row>
    <row r="85" spans="1:1" s="13" customFormat="1" ht="11.5">
      <c r="A85" s="14"/>
    </row>
    <row r="86" spans="1:1" s="13" customFormat="1" ht="11.5">
      <c r="A86" s="14"/>
    </row>
    <row r="87" spans="1:1" s="13" customFormat="1" ht="11.5">
      <c r="A87" s="14"/>
    </row>
    <row r="88" spans="1:1" s="13" customFormat="1" ht="11.5">
      <c r="A88" s="14"/>
    </row>
    <row r="89" spans="1:1" s="13" customFormat="1" ht="11.5">
      <c r="A89" s="14"/>
    </row>
    <row r="90" spans="1:1" s="13" customFormat="1" ht="11.5">
      <c r="A90" s="14"/>
    </row>
    <row r="91" spans="1:1" s="13" customFormat="1" ht="11.5">
      <c r="A91" s="14"/>
    </row>
    <row r="92" spans="1:1" s="13" customFormat="1" ht="11.5">
      <c r="A92" s="14"/>
    </row>
    <row r="93" spans="1:1" s="13" customFormat="1" ht="11.5">
      <c r="A93" s="14"/>
    </row>
    <row r="94" spans="1:1" s="13" customFormat="1" ht="11.5">
      <c r="A94" s="14"/>
    </row>
    <row r="95" spans="1:1" s="13" customFormat="1" ht="11.5">
      <c r="A95" s="14"/>
    </row>
    <row r="96" spans="1:1" s="13" customFormat="1" ht="11.5">
      <c r="A96" s="14"/>
    </row>
    <row r="97" spans="1:1" s="13" customFormat="1" ht="11.5">
      <c r="A97" s="14"/>
    </row>
    <row r="98" spans="1:1" s="13" customFormat="1" ht="11.5">
      <c r="A98" s="14"/>
    </row>
    <row r="99" spans="1:1" s="13" customFormat="1" ht="11.5">
      <c r="A99" s="14"/>
    </row>
    <row r="100" spans="1:1" s="13" customFormat="1" ht="11.5">
      <c r="A100" s="14"/>
    </row>
    <row r="101" spans="1:1" s="13" customFormat="1" ht="11.5">
      <c r="A101" s="14"/>
    </row>
    <row r="102" spans="1:1" s="13" customFormat="1" ht="11.5">
      <c r="A102" s="14"/>
    </row>
    <row r="103" spans="1:1" s="13" customFormat="1" ht="11.5">
      <c r="A103" s="14"/>
    </row>
    <row r="104" spans="1:1" s="13" customFormat="1" ht="11.5">
      <c r="A104" s="14"/>
    </row>
    <row r="105" spans="1:1" s="13" customFormat="1" ht="11.5">
      <c r="A105" s="14"/>
    </row>
    <row r="106" spans="1:1" s="13" customFormat="1" ht="11.5">
      <c r="A106" s="14"/>
    </row>
    <row r="107" spans="1:1" s="13" customFormat="1" ht="11.5">
      <c r="A107" s="14"/>
    </row>
    <row r="108" spans="1:1" s="13" customFormat="1" ht="11.5">
      <c r="A108" s="14"/>
    </row>
    <row r="109" spans="1:1" s="13" customFormat="1" ht="11.5">
      <c r="A109" s="14"/>
    </row>
    <row r="110" spans="1:1" s="13" customFormat="1" ht="11.5">
      <c r="A110" s="14"/>
    </row>
    <row r="111" spans="1:1" s="13" customFormat="1" ht="11.5">
      <c r="A111" s="14"/>
    </row>
    <row r="112" spans="1:1" s="13" customFormat="1" ht="11.5">
      <c r="A112" s="14"/>
    </row>
    <row r="113" spans="1:1" s="13" customFormat="1" ht="11.5">
      <c r="A113" s="14"/>
    </row>
    <row r="114" spans="1:1" s="13" customFormat="1" ht="11.5">
      <c r="A114" s="14"/>
    </row>
    <row r="115" spans="1:1" s="13" customFormat="1" ht="11.5">
      <c r="A115" s="14"/>
    </row>
    <row r="116" spans="1:1" s="13" customFormat="1" ht="11.5">
      <c r="A116" s="14"/>
    </row>
    <row r="117" spans="1:1" s="13" customFormat="1" ht="11.5">
      <c r="A117" s="14"/>
    </row>
    <row r="118" spans="1:1" s="13" customFormat="1" ht="11.5">
      <c r="A118" s="14"/>
    </row>
    <row r="119" spans="1:1" s="13" customFormat="1" ht="11.5">
      <c r="A119" s="14"/>
    </row>
    <row r="120" spans="1:1" s="13" customFormat="1" ht="11.5">
      <c r="A120" s="14"/>
    </row>
    <row r="121" spans="1:1" s="13" customFormat="1" ht="11.5">
      <c r="A121" s="14"/>
    </row>
    <row r="122" spans="1:1" s="13" customFormat="1" ht="11.5">
      <c r="A122" s="14"/>
    </row>
    <row r="123" spans="1:1" s="13" customFormat="1" ht="11.5">
      <c r="A123" s="14"/>
    </row>
    <row r="124" spans="1:1" s="13" customFormat="1" ht="11.5">
      <c r="A124" s="14"/>
    </row>
    <row r="125" spans="1:1" s="13" customFormat="1" ht="11.5">
      <c r="A125" s="14"/>
    </row>
    <row r="126" spans="1:1" s="13" customFormat="1" ht="11.5">
      <c r="A126" s="14"/>
    </row>
    <row r="127" spans="1:1" s="13" customFormat="1" ht="11.5">
      <c r="A127" s="14"/>
    </row>
    <row r="128" spans="1:1" s="13" customFormat="1" ht="11.5">
      <c r="A128" s="14"/>
    </row>
    <row r="129" spans="1:1" s="13" customFormat="1" ht="11.5">
      <c r="A129" s="14"/>
    </row>
    <row r="130" spans="1:1" s="13" customFormat="1" ht="11.5">
      <c r="A130" s="14"/>
    </row>
    <row r="131" spans="1:1" s="13" customFormat="1" ht="11.5">
      <c r="A131" s="14"/>
    </row>
    <row r="132" spans="1:1" s="13" customFormat="1" ht="11.5">
      <c r="A132" s="14"/>
    </row>
    <row r="133" spans="1:1" s="13" customFormat="1" ht="11.5">
      <c r="A133" s="14"/>
    </row>
    <row r="134" spans="1:1" s="13" customFormat="1" ht="11.5">
      <c r="A134" s="14"/>
    </row>
    <row r="135" spans="1:1" s="13" customFormat="1" ht="11.5">
      <c r="A135" s="14"/>
    </row>
    <row r="136" spans="1:1" s="13" customFormat="1" ht="11.5">
      <c r="A136" s="14"/>
    </row>
    <row r="137" spans="1:1" s="13" customFormat="1" ht="11.5">
      <c r="A137" s="14"/>
    </row>
    <row r="138" spans="1:1" s="13" customFormat="1" ht="11.5">
      <c r="A138" s="14"/>
    </row>
    <row r="139" spans="1:1" s="13" customFormat="1" ht="11.5">
      <c r="A139" s="14"/>
    </row>
    <row r="140" spans="1:1" s="13" customFormat="1" ht="11.5">
      <c r="A140" s="14"/>
    </row>
    <row r="141" spans="1:1" s="13" customFormat="1" ht="11.5">
      <c r="A141" s="14"/>
    </row>
    <row r="142" spans="1:1" s="13" customFormat="1" ht="11.5">
      <c r="A142" s="14"/>
    </row>
    <row r="143" spans="1:1" s="13" customFormat="1" ht="11.5">
      <c r="A143" s="14"/>
    </row>
    <row r="144" spans="1:1" s="13" customFormat="1" ht="11.5">
      <c r="A144" s="14"/>
    </row>
    <row r="145" spans="1:1" s="13" customFormat="1" ht="11.5">
      <c r="A145" s="14"/>
    </row>
    <row r="146" spans="1:1" s="13" customFormat="1" ht="11.5">
      <c r="A146" s="14"/>
    </row>
    <row r="147" spans="1:1" s="13" customFormat="1" ht="11.5">
      <c r="A147" s="14"/>
    </row>
    <row r="148" spans="1:1" s="13" customFormat="1" ht="11.5">
      <c r="A148" s="14"/>
    </row>
    <row r="149" spans="1:1" s="13" customFormat="1" ht="11.5">
      <c r="A149" s="14"/>
    </row>
    <row r="150" spans="1:1" s="13" customFormat="1" ht="11.5">
      <c r="A150" s="14"/>
    </row>
    <row r="151" spans="1:1" s="13" customFormat="1" ht="11.5">
      <c r="A151" s="14"/>
    </row>
    <row r="152" spans="1:1" s="13" customFormat="1" ht="11.5">
      <c r="A152" s="14"/>
    </row>
    <row r="153" spans="1:1" s="13" customFormat="1" ht="11.5">
      <c r="A153" s="14"/>
    </row>
    <row r="154" spans="1:1" s="13" customFormat="1" ht="11.5">
      <c r="A154" s="14"/>
    </row>
    <row r="155" spans="1:1" s="13" customFormat="1" ht="11.5">
      <c r="A155" s="14"/>
    </row>
    <row r="156" spans="1:1" s="13" customFormat="1" ht="11.5">
      <c r="A156" s="14"/>
    </row>
    <row r="157" spans="1:1" s="13" customFormat="1" ht="11.5">
      <c r="A157" s="14"/>
    </row>
    <row r="158" spans="1:1" s="13" customFormat="1" ht="11.5">
      <c r="A158" s="14"/>
    </row>
    <row r="159" spans="1:1" s="13" customFormat="1" ht="11.5">
      <c r="A159" s="14"/>
    </row>
    <row r="160" spans="1:1" s="13" customFormat="1" ht="11.5">
      <c r="A160" s="14"/>
    </row>
    <row r="161" spans="1:1" s="13" customFormat="1" ht="11.5">
      <c r="A161" s="14"/>
    </row>
    <row r="162" spans="1:1" s="13" customFormat="1" ht="11.5">
      <c r="A162" s="14"/>
    </row>
    <row r="163" spans="1:1" s="13" customFormat="1" ht="11.5">
      <c r="A163" s="14"/>
    </row>
    <row r="164" spans="1:1" s="13" customFormat="1" ht="11.5">
      <c r="A164" s="14"/>
    </row>
    <row r="165" spans="1:1" s="13" customFormat="1" ht="11.5">
      <c r="A165" s="14"/>
    </row>
    <row r="166" spans="1:1" s="13" customFormat="1" ht="11.5">
      <c r="A166" s="14"/>
    </row>
    <row r="167" spans="1:1" s="13" customFormat="1" ht="11.5">
      <c r="A167" s="14"/>
    </row>
    <row r="168" spans="1:1" s="13" customFormat="1" ht="11.5">
      <c r="A168" s="14"/>
    </row>
    <row r="169" spans="1:1" s="13" customFormat="1" ht="11.5">
      <c r="A169" s="14"/>
    </row>
    <row r="170" spans="1:1" s="13" customFormat="1" ht="11.5">
      <c r="A170" s="14"/>
    </row>
    <row r="171" spans="1:1" s="13" customFormat="1" ht="11.5">
      <c r="A171" s="14"/>
    </row>
    <row r="172" spans="1:1" s="13" customFormat="1" ht="11.5">
      <c r="A172" s="14"/>
    </row>
    <row r="173" spans="1:1" s="13" customFormat="1" ht="11.5">
      <c r="A173" s="14"/>
    </row>
    <row r="174" spans="1:1" s="13" customFormat="1" ht="11.5">
      <c r="A174" s="14"/>
    </row>
    <row r="175" spans="1:1" s="13" customFormat="1" ht="11.5">
      <c r="A175" s="14"/>
    </row>
    <row r="176" spans="1:1" s="13" customFormat="1" ht="11.5">
      <c r="A176" s="14"/>
    </row>
    <row r="177" spans="1:1" s="13" customFormat="1" ht="11.5">
      <c r="A177" s="14"/>
    </row>
    <row r="178" spans="1:1" s="13" customFormat="1" ht="11.5">
      <c r="A178" s="14"/>
    </row>
    <row r="179" spans="1:1" s="13" customFormat="1" ht="11.5">
      <c r="A179" s="14"/>
    </row>
    <row r="180" spans="1:1" s="13" customFormat="1" ht="11.5">
      <c r="A180" s="14"/>
    </row>
    <row r="181" spans="1:1" s="13" customFormat="1" ht="11.5">
      <c r="A181" s="14"/>
    </row>
    <row r="182" spans="1:1" s="13" customFormat="1" ht="11.5">
      <c r="A182" s="14"/>
    </row>
    <row r="183" spans="1:1" s="13" customFormat="1" ht="11.5">
      <c r="A183" s="14"/>
    </row>
    <row r="184" spans="1:1" s="13" customFormat="1" ht="11.5">
      <c r="A184" s="14"/>
    </row>
    <row r="185" spans="1:1" s="13" customFormat="1" ht="11.5">
      <c r="A185" s="14"/>
    </row>
    <row r="186" spans="1:1" s="13" customFormat="1" ht="11.5">
      <c r="A186" s="14"/>
    </row>
    <row r="187" spans="1:1" s="13" customFormat="1" ht="11.5">
      <c r="A187" s="14"/>
    </row>
    <row r="188" spans="1:1" s="13" customFormat="1" ht="11.5">
      <c r="A188" s="14"/>
    </row>
    <row r="189" spans="1:1" s="13" customFormat="1" ht="11.5">
      <c r="A189" s="14"/>
    </row>
    <row r="190" spans="1:1" s="13" customFormat="1" ht="11.5">
      <c r="A190" s="14"/>
    </row>
    <row r="191" spans="1:1" s="13" customFormat="1" ht="11.5">
      <c r="A191" s="14"/>
    </row>
    <row r="192" spans="1:1" s="13" customFormat="1" ht="11.5">
      <c r="A192" s="14"/>
    </row>
    <row r="193" spans="1:1" s="13" customFormat="1" ht="11.5">
      <c r="A193" s="14"/>
    </row>
    <row r="194" spans="1:1" s="13" customFormat="1" ht="11.5">
      <c r="A194" s="14"/>
    </row>
    <row r="195" spans="1:1" s="13" customFormat="1" ht="11.5">
      <c r="A195" s="14"/>
    </row>
    <row r="196" spans="1:1" s="13" customFormat="1" ht="11.5">
      <c r="A196" s="14"/>
    </row>
    <row r="197" spans="1:1" s="13" customFormat="1" ht="11.5">
      <c r="A197" s="14"/>
    </row>
    <row r="198" spans="1:1" s="13" customFormat="1" ht="11.5">
      <c r="A198" s="14"/>
    </row>
    <row r="199" spans="1:1" s="13" customFormat="1" ht="11.5">
      <c r="A199" s="14"/>
    </row>
    <row r="200" spans="1:1" s="13" customFormat="1" ht="11.5">
      <c r="A200" s="14"/>
    </row>
    <row r="201" spans="1:1" s="13" customFormat="1" ht="11.5">
      <c r="A201" s="14"/>
    </row>
    <row r="202" spans="1:1" s="13" customFormat="1" ht="11.5">
      <c r="A202" s="14"/>
    </row>
    <row r="203" spans="1:1" s="13" customFormat="1" ht="11.5">
      <c r="A203" s="14"/>
    </row>
    <row r="204" spans="1:1" s="13" customFormat="1" ht="11.5">
      <c r="A204" s="14"/>
    </row>
    <row r="205" spans="1:1" s="13" customFormat="1" ht="11.5">
      <c r="A205" s="14"/>
    </row>
    <row r="206" spans="1:1" s="13" customFormat="1" ht="11.5">
      <c r="A206" s="14"/>
    </row>
    <row r="207" spans="1:1" s="13" customFormat="1" ht="11.5">
      <c r="A207" s="14"/>
    </row>
    <row r="208" spans="1:1" s="13" customFormat="1" ht="11.5">
      <c r="A208" s="14"/>
    </row>
    <row r="209" spans="1:1" s="13" customFormat="1" ht="11.5">
      <c r="A209" s="14"/>
    </row>
    <row r="210" spans="1:1" s="13" customFormat="1" ht="11.5">
      <c r="A210" s="14"/>
    </row>
    <row r="211" spans="1:1" s="13" customFormat="1" ht="11.5">
      <c r="A211" s="14"/>
    </row>
    <row r="212" spans="1:1" s="13" customFormat="1" ht="11.5">
      <c r="A212" s="14"/>
    </row>
    <row r="213" spans="1:1" s="13" customFormat="1" ht="11.5">
      <c r="A213" s="14"/>
    </row>
    <row r="214" spans="1:1" s="13" customFormat="1" ht="11.5">
      <c r="A214" s="14"/>
    </row>
    <row r="215" spans="1:1" s="13" customFormat="1" ht="11.5">
      <c r="A215" s="14"/>
    </row>
    <row r="216" spans="1:1" s="13" customFormat="1" ht="11.5">
      <c r="A216" s="14"/>
    </row>
    <row r="217" spans="1:1" s="13" customFormat="1" ht="11.5">
      <c r="A217" s="14"/>
    </row>
    <row r="218" spans="1:1" s="13" customFormat="1" ht="11.5">
      <c r="A218" s="14"/>
    </row>
    <row r="219" spans="1:1" s="13" customFormat="1" ht="11.5">
      <c r="A219" s="14"/>
    </row>
    <row r="220" spans="1:1" s="13" customFormat="1" ht="11.5">
      <c r="A220" s="14"/>
    </row>
    <row r="221" spans="1:1" s="13" customFormat="1" ht="11.5">
      <c r="A221" s="14"/>
    </row>
    <row r="222" spans="1:1" s="13" customFormat="1" ht="11.5">
      <c r="A222" s="14"/>
    </row>
    <row r="223" spans="1:1" s="13" customFormat="1" ht="11.5">
      <c r="A223" s="14"/>
    </row>
    <row r="224" spans="1:1" s="13" customFormat="1" ht="11.5">
      <c r="A224" s="14"/>
    </row>
    <row r="225" spans="1:1" s="13" customFormat="1" ht="11.5">
      <c r="A225" s="14"/>
    </row>
    <row r="226" spans="1:1" s="13" customFormat="1" ht="11.5">
      <c r="A226" s="14"/>
    </row>
    <row r="227" spans="1:1" s="13" customFormat="1" ht="11.5">
      <c r="A227" s="14"/>
    </row>
    <row r="228" spans="1:1" s="13" customFormat="1" ht="11.5">
      <c r="A228" s="14"/>
    </row>
    <row r="229" spans="1:1" s="13" customFormat="1" ht="11.5">
      <c r="A229" s="14"/>
    </row>
    <row r="230" spans="1:1" s="13" customFormat="1" ht="11.5">
      <c r="A230" s="14"/>
    </row>
    <row r="231" spans="1:1" s="13" customFormat="1" ht="11.5">
      <c r="A231" s="14"/>
    </row>
    <row r="232" spans="1:1" s="13" customFormat="1" ht="11.5">
      <c r="A232" s="14"/>
    </row>
    <row r="233" spans="1:1" s="13" customFormat="1" ht="11.5">
      <c r="A233" s="14"/>
    </row>
    <row r="234" spans="1:1" s="13" customFormat="1" ht="11.5">
      <c r="A234" s="14"/>
    </row>
    <row r="235" spans="1:1" s="13" customFormat="1" ht="11.5">
      <c r="A235" s="14"/>
    </row>
    <row r="236" spans="1:1" s="13" customFormat="1" ht="11.5">
      <c r="A236" s="14"/>
    </row>
    <row r="237" spans="1:1" s="13" customFormat="1" ht="11.5">
      <c r="A237" s="14"/>
    </row>
    <row r="238" spans="1:1" s="13" customFormat="1" ht="11.5">
      <c r="A238" s="14"/>
    </row>
    <row r="239" spans="1:1" s="13" customFormat="1" ht="11.5">
      <c r="A239" s="14"/>
    </row>
    <row r="240" spans="1:1" s="13" customFormat="1" ht="11.5">
      <c r="A240" s="14"/>
    </row>
    <row r="241" spans="1:1" s="13" customFormat="1" ht="11.5">
      <c r="A241" s="14"/>
    </row>
    <row r="242" spans="1:1" s="13" customFormat="1" ht="11.5">
      <c r="A242" s="14"/>
    </row>
    <row r="243" spans="1:1" s="13" customFormat="1" ht="11.5">
      <c r="A243" s="14"/>
    </row>
    <row r="244" spans="1:1" s="13" customFormat="1" ht="11.5">
      <c r="A244" s="14"/>
    </row>
    <row r="245" spans="1:1" s="13" customFormat="1" ht="11.5">
      <c r="A245" s="14"/>
    </row>
    <row r="246" spans="1:1" s="13" customFormat="1" ht="11.5">
      <c r="A246" s="14"/>
    </row>
    <row r="247" spans="1:1" s="13" customFormat="1" ht="11.5">
      <c r="A247" s="14"/>
    </row>
    <row r="248" spans="1:1" s="13" customFormat="1" ht="11.5">
      <c r="A248" s="14"/>
    </row>
    <row r="249" spans="1:1" s="13" customFormat="1" ht="11.5">
      <c r="A249" s="14"/>
    </row>
    <row r="250" spans="1:1" s="13" customFormat="1" ht="11.5">
      <c r="A250" s="14"/>
    </row>
    <row r="251" spans="1:1" s="13" customFormat="1" ht="11.5">
      <c r="A251" s="14"/>
    </row>
    <row r="252" spans="1:1" s="13" customFormat="1" ht="11.5">
      <c r="A252" s="14"/>
    </row>
    <row r="253" spans="1:1" s="13" customFormat="1" ht="11.5">
      <c r="A253" s="14"/>
    </row>
    <row r="254" spans="1:1" s="13" customFormat="1" ht="11.5">
      <c r="A254" s="14"/>
    </row>
    <row r="255" spans="1:1" s="13" customFormat="1" ht="11.5">
      <c r="A255" s="14"/>
    </row>
    <row r="256" spans="1:1" s="13" customFormat="1" ht="11.5">
      <c r="A256" s="14"/>
    </row>
    <row r="257" spans="1:1" s="13" customFormat="1" ht="11.5">
      <c r="A257" s="14"/>
    </row>
    <row r="258" spans="1:1" s="13" customFormat="1" ht="11.5">
      <c r="A258" s="14"/>
    </row>
    <row r="259" spans="1:1" s="13" customFormat="1" ht="11.5">
      <c r="A259" s="14"/>
    </row>
    <row r="260" spans="1:1" s="13" customFormat="1" ht="11.5">
      <c r="A260" s="14"/>
    </row>
    <row r="261" spans="1:1" s="13" customFormat="1" ht="11.5">
      <c r="A261" s="14"/>
    </row>
    <row r="262" spans="1:1" s="13" customFormat="1" ht="11.5">
      <c r="A262" s="14"/>
    </row>
    <row r="263" spans="1:1" s="13" customFormat="1" ht="11.5">
      <c r="A263" s="14"/>
    </row>
    <row r="264" spans="1:1" s="13" customFormat="1" ht="11.5">
      <c r="A264" s="14"/>
    </row>
    <row r="265" spans="1:1" s="13" customFormat="1" ht="11.5">
      <c r="A265" s="14"/>
    </row>
    <row r="266" spans="1:1" s="13" customFormat="1" ht="11.5">
      <c r="A266" s="14"/>
    </row>
    <row r="267" spans="1:1" s="13" customFormat="1" ht="11.5">
      <c r="A267" s="14"/>
    </row>
    <row r="268" spans="1:1" s="13" customFormat="1" ht="11.5">
      <c r="A268" s="14"/>
    </row>
    <row r="269" spans="1:1" s="13" customFormat="1" ht="11.5">
      <c r="A269" s="14"/>
    </row>
    <row r="270" spans="1:1" s="13" customFormat="1" ht="11.5">
      <c r="A270" s="14"/>
    </row>
    <row r="271" spans="1:1" s="13" customFormat="1" ht="11.5">
      <c r="A271" s="14"/>
    </row>
    <row r="272" spans="1:1" s="13" customFormat="1" ht="11.5">
      <c r="A272" s="14"/>
    </row>
    <row r="273" spans="1:1" s="13" customFormat="1" ht="11.5">
      <c r="A273" s="14"/>
    </row>
    <row r="274" spans="1:1" s="13" customFormat="1" ht="11.5">
      <c r="A274" s="14"/>
    </row>
    <row r="275" spans="1:1" s="13" customFormat="1" ht="11.5">
      <c r="A275" s="14"/>
    </row>
    <row r="276" spans="1:1" s="13" customFormat="1" ht="11.5">
      <c r="A276" s="14"/>
    </row>
    <row r="277" spans="1:1" s="13" customFormat="1" ht="11.5">
      <c r="A277" s="14"/>
    </row>
    <row r="278" spans="1:1" s="13" customFormat="1" ht="11.5">
      <c r="A278" s="14"/>
    </row>
    <row r="279" spans="1:1" s="13" customFormat="1" ht="11.5">
      <c r="A279" s="14"/>
    </row>
    <row r="280" spans="1:1" s="13" customFormat="1" ht="11.5">
      <c r="A280" s="14"/>
    </row>
    <row r="281" spans="1:1" s="13" customFormat="1" ht="11.5">
      <c r="A281" s="14"/>
    </row>
    <row r="282" spans="1:1" s="13" customFormat="1" ht="11.5">
      <c r="A282" s="14"/>
    </row>
    <row r="283" spans="1:1" s="13" customFormat="1" ht="11.5">
      <c r="A283" s="14"/>
    </row>
    <row r="284" spans="1:1" s="13" customFormat="1" ht="11.5">
      <c r="A284" s="14"/>
    </row>
    <row r="285" spans="1:1" s="13" customFormat="1" ht="11.5">
      <c r="A285" s="14"/>
    </row>
    <row r="286" spans="1:1" s="13" customFormat="1" ht="11.5">
      <c r="A286" s="14"/>
    </row>
    <row r="287" spans="1:1" s="13" customFormat="1" ht="11.5">
      <c r="A287" s="14"/>
    </row>
    <row r="288" spans="1:1" s="13" customFormat="1" ht="11.5">
      <c r="A288" s="14"/>
    </row>
    <row r="289" spans="1:2" s="13" customFormat="1" ht="11.5">
      <c r="A289" s="14"/>
    </row>
    <row r="290" spans="1:2" s="13" customFormat="1" ht="11.5">
      <c r="A290" s="14"/>
    </row>
    <row r="291" spans="1:2" s="13" customFormat="1" ht="11.5">
      <c r="A291" s="14"/>
    </row>
    <row r="292" spans="1:2" s="13" customFormat="1" ht="11.5">
      <c r="A292" s="14"/>
    </row>
    <row r="293" spans="1:2" s="13" customFormat="1" ht="11.5">
      <c r="A293" s="14"/>
    </row>
    <row r="294" spans="1:2" s="13" customFormat="1" ht="11.5">
      <c r="A294" s="14"/>
    </row>
    <row r="295" spans="1:2" s="13" customFormat="1" ht="11.5">
      <c r="A295" s="14"/>
    </row>
    <row r="296" spans="1:2" s="13" customFormat="1" ht="11.5">
      <c r="A296" s="14"/>
    </row>
    <row r="297" spans="1:2" s="13" customFormat="1">
      <c r="A297" s="15"/>
      <c r="B297" s="12"/>
    </row>
    <row r="298" spans="1:2" s="13" customFormat="1">
      <c r="A298" s="15"/>
      <c r="B298" s="12"/>
    </row>
    <row r="299" spans="1:2" s="13" customFormat="1">
      <c r="A299" s="15"/>
      <c r="B299" s="12"/>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08"/>
  <sheetViews>
    <sheetView workbookViewId="0"/>
  </sheetViews>
  <sheetFormatPr defaultColWidth="9.296875" defaultRowHeight="19"/>
  <cols>
    <col min="1" max="1" width="30.69921875" style="15" bestFit="1" customWidth="1"/>
    <col min="2" max="2" width="79.19921875" style="12" bestFit="1" customWidth="1"/>
    <col min="3" max="3" width="5.296875" style="12" customWidth="1"/>
    <col min="4" max="4" width="6.19921875" style="12" customWidth="1"/>
    <col min="5" max="5" width="5.296875" style="12" customWidth="1"/>
    <col min="6" max="6" width="8.19921875" style="12" customWidth="1"/>
    <col min="7" max="7" width="9.296875" style="12"/>
    <col min="8" max="8" width="18.19921875" style="12" customWidth="1"/>
    <col min="9" max="9" width="8.796875" style="12" customWidth="1"/>
    <col min="10" max="16384" width="9.296875" style="12"/>
  </cols>
  <sheetData>
    <row r="1" spans="1:2">
      <c r="A1" s="43" t="s">
        <v>24</v>
      </c>
    </row>
    <row r="2" spans="1:2">
      <c r="A2" s="17" t="s">
        <v>11</v>
      </c>
      <c r="B2" s="17" t="s">
        <v>12</v>
      </c>
    </row>
    <row r="3" spans="1:2">
      <c r="A3" s="46" t="s">
        <v>118</v>
      </c>
      <c r="B3" s="18" t="s">
        <v>119</v>
      </c>
    </row>
    <row r="4" spans="1:2" s="13" customFormat="1" ht="14.5">
      <c r="A4" s="18" t="s">
        <v>120</v>
      </c>
      <c r="B4" s="18" t="s">
        <v>121</v>
      </c>
    </row>
    <row r="5" spans="1:2" s="13" customFormat="1" ht="14.5">
      <c r="A5" s="18" t="s">
        <v>122</v>
      </c>
      <c r="B5" s="18" t="s">
        <v>123</v>
      </c>
    </row>
    <row r="6" spans="1:2" s="13" customFormat="1" ht="14.5">
      <c r="A6" s="18" t="s">
        <v>58</v>
      </c>
      <c r="B6" s="18" t="s">
        <v>124</v>
      </c>
    </row>
    <row r="7" spans="1:2" s="13" customFormat="1" ht="14.5">
      <c r="A7" s="18" t="s">
        <v>125</v>
      </c>
      <c r="B7" s="18" t="s">
        <v>126</v>
      </c>
    </row>
    <row r="8" spans="1:2" s="13" customFormat="1" ht="14.5">
      <c r="A8" s="18" t="s">
        <v>127</v>
      </c>
      <c r="B8" s="18" t="s">
        <v>128</v>
      </c>
    </row>
    <row r="9" spans="1:2" s="13" customFormat="1" ht="14.5">
      <c r="A9" s="18" t="s">
        <v>129</v>
      </c>
      <c r="B9" s="18" t="s">
        <v>130</v>
      </c>
    </row>
    <row r="10" spans="1:2" s="13" customFormat="1" ht="14.5">
      <c r="A10" s="18" t="s">
        <v>131</v>
      </c>
      <c r="B10" s="18" t="s">
        <v>132</v>
      </c>
    </row>
    <row r="11" spans="1:2" s="13" customFormat="1" ht="14.5">
      <c r="A11" s="18" t="s">
        <v>133</v>
      </c>
      <c r="B11" s="18" t="s">
        <v>134</v>
      </c>
    </row>
    <row r="12" spans="1:2" s="13" customFormat="1" ht="14.5">
      <c r="A12" s="18" t="s">
        <v>135</v>
      </c>
      <c r="B12" s="18" t="s">
        <v>136</v>
      </c>
    </row>
    <row r="13" spans="1:2" s="13" customFormat="1" ht="14.5">
      <c r="A13" s="18" t="s">
        <v>137</v>
      </c>
      <c r="B13" s="18" t="s">
        <v>138</v>
      </c>
    </row>
    <row r="14" spans="1:2" s="13" customFormat="1" ht="14.5">
      <c r="A14" s="18" t="s">
        <v>139</v>
      </c>
      <c r="B14" s="18" t="s">
        <v>140</v>
      </c>
    </row>
    <row r="15" spans="1:2" s="13" customFormat="1" ht="14.5">
      <c r="A15" s="18" t="s">
        <v>141</v>
      </c>
      <c r="B15" s="18" t="s">
        <v>142</v>
      </c>
    </row>
    <row r="16" spans="1:2" s="13" customFormat="1" ht="14.5">
      <c r="A16" s="18" t="s">
        <v>45</v>
      </c>
      <c r="B16" s="18" t="s">
        <v>143</v>
      </c>
    </row>
    <row r="17" spans="1:2" s="13" customFormat="1" ht="14.5">
      <c r="A17" s="18" t="s">
        <v>144</v>
      </c>
      <c r="B17" s="18" t="s">
        <v>145</v>
      </c>
    </row>
    <row r="18" spans="1:2" s="13" customFormat="1" ht="11.5">
      <c r="A18" s="14"/>
    </row>
    <row r="19" spans="1:2" s="13" customFormat="1" ht="11.5">
      <c r="A19" s="14"/>
    </row>
    <row r="20" spans="1:2" s="13" customFormat="1" ht="11.5">
      <c r="A20" s="14"/>
    </row>
    <row r="21" spans="1:2" s="13" customFormat="1" ht="11.5">
      <c r="A21" s="14"/>
    </row>
    <row r="22" spans="1:2" s="13" customFormat="1" ht="11.5">
      <c r="A22" s="14"/>
    </row>
    <row r="23" spans="1:2" s="13" customFormat="1" ht="11.5">
      <c r="A23" s="14"/>
    </row>
    <row r="24" spans="1:2" s="13" customFormat="1" ht="11.5">
      <c r="A24" s="14"/>
    </row>
    <row r="25" spans="1:2" s="13" customFormat="1" ht="11.5">
      <c r="A25" s="14"/>
    </row>
    <row r="26" spans="1:2" s="13" customFormat="1" ht="11.5">
      <c r="A26" s="14"/>
    </row>
    <row r="27" spans="1:2" s="13" customFormat="1" ht="11.5">
      <c r="A27" s="14"/>
    </row>
    <row r="28" spans="1:2" s="13" customFormat="1" ht="11.5">
      <c r="A28" s="14"/>
    </row>
    <row r="29" spans="1:2" s="13" customFormat="1" ht="11.5">
      <c r="A29" s="14"/>
    </row>
    <row r="30" spans="1:2" s="13" customFormat="1" ht="11.5">
      <c r="A30" s="14"/>
    </row>
    <row r="31" spans="1:2" s="13" customFormat="1" ht="11.5">
      <c r="A31" s="14"/>
    </row>
    <row r="32" spans="1:2" s="13" customFormat="1" ht="11.5">
      <c r="A32" s="14"/>
    </row>
    <row r="33" spans="1:1" s="13" customFormat="1" ht="11.5">
      <c r="A33" s="14"/>
    </row>
    <row r="34" spans="1:1" s="13" customFormat="1" ht="11.5">
      <c r="A34" s="14"/>
    </row>
    <row r="35" spans="1:1" s="13" customFormat="1" ht="11.5">
      <c r="A35" s="14"/>
    </row>
    <row r="36" spans="1:1" s="13" customFormat="1" ht="11.5">
      <c r="A36" s="14"/>
    </row>
    <row r="37" spans="1:1" s="13" customFormat="1" ht="11.5">
      <c r="A37" s="14"/>
    </row>
    <row r="38" spans="1:1" s="13" customFormat="1" ht="11.5">
      <c r="A38" s="14"/>
    </row>
    <row r="39" spans="1:1" s="13" customFormat="1" ht="11.5">
      <c r="A39" s="14"/>
    </row>
    <row r="40" spans="1:1" s="13" customFormat="1" ht="11.5">
      <c r="A40" s="14"/>
    </row>
    <row r="41" spans="1:1" s="13" customFormat="1" ht="11.5">
      <c r="A41" s="14"/>
    </row>
    <row r="42" spans="1:1" s="13" customFormat="1" ht="11.5">
      <c r="A42" s="14"/>
    </row>
    <row r="43" spans="1:1" s="13" customFormat="1" ht="11.5">
      <c r="A43" s="14"/>
    </row>
    <row r="44" spans="1:1" s="13" customFormat="1" ht="11.5">
      <c r="A44" s="14"/>
    </row>
    <row r="45" spans="1:1" s="13" customFormat="1" ht="11.5">
      <c r="A45" s="14"/>
    </row>
    <row r="46" spans="1:1" s="13" customFormat="1" ht="11.5">
      <c r="A46" s="14"/>
    </row>
    <row r="47" spans="1:1" s="13" customFormat="1" ht="11.5">
      <c r="A47" s="14"/>
    </row>
    <row r="48" spans="1:1" s="13" customFormat="1" ht="11.5">
      <c r="A48" s="14"/>
    </row>
    <row r="49" spans="1:1" s="13" customFormat="1" ht="11.5">
      <c r="A49" s="14"/>
    </row>
    <row r="50" spans="1:1" s="13" customFormat="1" ht="11.5">
      <c r="A50" s="14"/>
    </row>
    <row r="51" spans="1:1" s="13" customFormat="1" ht="11.5">
      <c r="A51" s="14"/>
    </row>
    <row r="52" spans="1:1" s="13" customFormat="1" ht="11.5">
      <c r="A52" s="14"/>
    </row>
    <row r="53" spans="1:1" s="13" customFormat="1" ht="11.5">
      <c r="A53" s="14"/>
    </row>
    <row r="54" spans="1:1" s="13" customFormat="1" ht="11.5">
      <c r="A54" s="14"/>
    </row>
    <row r="55" spans="1:1" s="13" customFormat="1" ht="11.5">
      <c r="A55" s="14"/>
    </row>
    <row r="56" spans="1:1" s="13" customFormat="1" ht="11.5">
      <c r="A56" s="14"/>
    </row>
    <row r="57" spans="1:1" s="13" customFormat="1" ht="11.5">
      <c r="A57" s="14"/>
    </row>
    <row r="58" spans="1:1" s="13" customFormat="1" ht="11.5">
      <c r="A58" s="14"/>
    </row>
    <row r="59" spans="1:1" s="13" customFormat="1" ht="11.5">
      <c r="A59" s="14"/>
    </row>
    <row r="60" spans="1:1" s="13" customFormat="1" ht="11.5">
      <c r="A60" s="14"/>
    </row>
    <row r="61" spans="1:1" s="13" customFormat="1" ht="11.5">
      <c r="A61" s="14"/>
    </row>
    <row r="62" spans="1:1" s="13" customFormat="1" ht="11.5">
      <c r="A62" s="14"/>
    </row>
    <row r="63" spans="1:1" s="13" customFormat="1" ht="11.5">
      <c r="A63" s="14"/>
    </row>
    <row r="64" spans="1:1" s="13" customFormat="1" ht="11.5">
      <c r="A64" s="14"/>
    </row>
    <row r="65" spans="1:1" s="13" customFormat="1" ht="11.5">
      <c r="A65" s="14"/>
    </row>
    <row r="66" spans="1:1" s="13" customFormat="1" ht="11.5">
      <c r="A66" s="14"/>
    </row>
    <row r="67" spans="1:1" s="13" customFormat="1" ht="11.5">
      <c r="A67" s="14"/>
    </row>
    <row r="68" spans="1:1" s="13" customFormat="1" ht="11.5">
      <c r="A68" s="14"/>
    </row>
    <row r="69" spans="1:1" s="13" customFormat="1" ht="11.5">
      <c r="A69" s="14"/>
    </row>
    <row r="70" spans="1:1" s="13" customFormat="1" ht="11.5">
      <c r="A70" s="14"/>
    </row>
    <row r="71" spans="1:1" s="13" customFormat="1" ht="11.5">
      <c r="A71" s="14"/>
    </row>
    <row r="72" spans="1:1" s="13" customFormat="1" ht="11.5">
      <c r="A72" s="14"/>
    </row>
    <row r="73" spans="1:1" s="13" customFormat="1" ht="11.5">
      <c r="A73" s="14"/>
    </row>
    <row r="74" spans="1:1" s="13" customFormat="1" ht="11.5">
      <c r="A74" s="14"/>
    </row>
    <row r="75" spans="1:1" s="13" customFormat="1" ht="11.5">
      <c r="A75" s="14"/>
    </row>
    <row r="76" spans="1:1" s="13" customFormat="1" ht="11.5">
      <c r="A76" s="14"/>
    </row>
    <row r="77" spans="1:1" s="13" customFormat="1" ht="11.5">
      <c r="A77" s="14"/>
    </row>
    <row r="78" spans="1:1" s="13" customFormat="1" ht="11.5">
      <c r="A78" s="14"/>
    </row>
    <row r="79" spans="1:1" s="13" customFormat="1" ht="11.5">
      <c r="A79" s="14"/>
    </row>
    <row r="80" spans="1:1" s="13" customFormat="1" ht="11.5">
      <c r="A80" s="14"/>
    </row>
    <row r="81" spans="1:1" s="13" customFormat="1" ht="11.5">
      <c r="A81" s="14"/>
    </row>
    <row r="82" spans="1:1" s="13" customFormat="1" ht="11.5">
      <c r="A82" s="14"/>
    </row>
    <row r="83" spans="1:1" s="13" customFormat="1" ht="11.5">
      <c r="A83" s="14"/>
    </row>
    <row r="84" spans="1:1" s="13" customFormat="1" ht="11.5">
      <c r="A84" s="14"/>
    </row>
    <row r="85" spans="1:1" s="13" customFormat="1" ht="11.5">
      <c r="A85" s="14"/>
    </row>
    <row r="86" spans="1:1" s="13" customFormat="1" ht="11.5">
      <c r="A86" s="14"/>
    </row>
    <row r="87" spans="1:1" s="13" customFormat="1" ht="11.5">
      <c r="A87" s="14"/>
    </row>
    <row r="88" spans="1:1" s="13" customFormat="1" ht="11.5">
      <c r="A88" s="14"/>
    </row>
    <row r="89" spans="1:1" s="13" customFormat="1" ht="11.5">
      <c r="A89" s="14"/>
    </row>
    <row r="90" spans="1:1" s="13" customFormat="1" ht="11.5">
      <c r="A90" s="14"/>
    </row>
    <row r="91" spans="1:1" s="13" customFormat="1" ht="11.5">
      <c r="A91" s="14"/>
    </row>
    <row r="92" spans="1:1" s="13" customFormat="1" ht="11.5">
      <c r="A92" s="14"/>
    </row>
    <row r="93" spans="1:1" s="13" customFormat="1" ht="11.5">
      <c r="A93" s="14"/>
    </row>
    <row r="94" spans="1:1" s="13" customFormat="1" ht="11.5">
      <c r="A94" s="14"/>
    </row>
    <row r="95" spans="1:1" s="13" customFormat="1" ht="11.5">
      <c r="A95" s="14"/>
    </row>
    <row r="96" spans="1:1" s="13" customFormat="1" ht="11.5">
      <c r="A96" s="14"/>
    </row>
    <row r="97" spans="1:1" s="13" customFormat="1" ht="11.5">
      <c r="A97" s="14"/>
    </row>
    <row r="98" spans="1:1" s="13" customFormat="1" ht="11.5">
      <c r="A98" s="14"/>
    </row>
    <row r="99" spans="1:1" s="13" customFormat="1" ht="11.5">
      <c r="A99" s="14"/>
    </row>
    <row r="100" spans="1:1" s="13" customFormat="1" ht="11.5">
      <c r="A100" s="14"/>
    </row>
    <row r="101" spans="1:1" s="13" customFormat="1" ht="11.5">
      <c r="A101" s="14"/>
    </row>
    <row r="102" spans="1:1" s="13" customFormat="1" ht="11.5">
      <c r="A102" s="14"/>
    </row>
    <row r="103" spans="1:1" s="13" customFormat="1" ht="11.5">
      <c r="A103" s="14"/>
    </row>
    <row r="104" spans="1:1" s="13" customFormat="1" ht="11.5">
      <c r="A104" s="14"/>
    </row>
    <row r="105" spans="1:1" s="13" customFormat="1" ht="11.5">
      <c r="A105" s="14"/>
    </row>
    <row r="106" spans="1:1" s="13" customFormat="1" ht="11.5">
      <c r="A106" s="14"/>
    </row>
    <row r="107" spans="1:1" s="13" customFormat="1" ht="11.5">
      <c r="A107" s="14"/>
    </row>
    <row r="108" spans="1:1" s="13" customFormat="1" ht="11.5">
      <c r="A108" s="14"/>
    </row>
    <row r="109" spans="1:1" s="13" customFormat="1" ht="11.5">
      <c r="A109" s="14"/>
    </row>
    <row r="110" spans="1:1" s="13" customFormat="1" ht="11.5">
      <c r="A110" s="14"/>
    </row>
    <row r="111" spans="1:1" s="13" customFormat="1" ht="11.5">
      <c r="A111" s="14"/>
    </row>
    <row r="112" spans="1:1" s="13" customFormat="1" ht="11.5">
      <c r="A112" s="14"/>
    </row>
    <row r="113" spans="1:1" s="13" customFormat="1" ht="11.5">
      <c r="A113" s="14"/>
    </row>
    <row r="114" spans="1:1" s="13" customFormat="1" ht="11.5">
      <c r="A114" s="14"/>
    </row>
    <row r="115" spans="1:1" s="13" customFormat="1" ht="11.5">
      <c r="A115" s="14"/>
    </row>
    <row r="116" spans="1:1" s="13" customFormat="1" ht="11.5">
      <c r="A116" s="14"/>
    </row>
    <row r="117" spans="1:1" s="13" customFormat="1" ht="11.5">
      <c r="A117" s="14"/>
    </row>
    <row r="118" spans="1:1" s="13" customFormat="1" ht="11.5">
      <c r="A118" s="14"/>
    </row>
    <row r="119" spans="1:1" s="13" customFormat="1" ht="11.5">
      <c r="A119" s="14"/>
    </row>
    <row r="120" spans="1:1" s="13" customFormat="1" ht="11.5">
      <c r="A120" s="14"/>
    </row>
    <row r="121" spans="1:1" s="13" customFormat="1" ht="11.5">
      <c r="A121" s="14"/>
    </row>
    <row r="122" spans="1:1" s="13" customFormat="1" ht="11.5">
      <c r="A122" s="14"/>
    </row>
    <row r="123" spans="1:1" s="13" customFormat="1" ht="11.5">
      <c r="A123" s="14"/>
    </row>
    <row r="124" spans="1:1" s="13" customFormat="1" ht="11.5">
      <c r="A124" s="14"/>
    </row>
    <row r="125" spans="1:1" s="13" customFormat="1" ht="11.5">
      <c r="A125" s="14"/>
    </row>
    <row r="126" spans="1:1" s="13" customFormat="1" ht="11.5">
      <c r="A126" s="14"/>
    </row>
    <row r="127" spans="1:1" s="13" customFormat="1" ht="11.5">
      <c r="A127" s="14"/>
    </row>
    <row r="128" spans="1:1" s="13" customFormat="1" ht="11.5">
      <c r="A128" s="14"/>
    </row>
    <row r="129" spans="1:1" s="13" customFormat="1" ht="11.5">
      <c r="A129" s="14"/>
    </row>
    <row r="130" spans="1:1" s="13" customFormat="1" ht="11.5">
      <c r="A130" s="14"/>
    </row>
    <row r="131" spans="1:1" s="13" customFormat="1" ht="11.5">
      <c r="A131" s="14"/>
    </row>
    <row r="132" spans="1:1" s="13" customFormat="1" ht="11.5">
      <c r="A132" s="14"/>
    </row>
    <row r="133" spans="1:1" s="13" customFormat="1" ht="11.5">
      <c r="A133" s="14"/>
    </row>
    <row r="134" spans="1:1" s="13" customFormat="1" ht="11.5">
      <c r="A134" s="14"/>
    </row>
    <row r="135" spans="1:1" s="13" customFormat="1" ht="11.5">
      <c r="A135" s="14"/>
    </row>
    <row r="136" spans="1:1" s="13" customFormat="1" ht="11.5">
      <c r="A136" s="14"/>
    </row>
    <row r="137" spans="1:1" s="13" customFormat="1" ht="11.5">
      <c r="A137" s="14"/>
    </row>
    <row r="138" spans="1:1" s="13" customFormat="1" ht="11.5">
      <c r="A138" s="14"/>
    </row>
    <row r="139" spans="1:1" s="13" customFormat="1" ht="11.5">
      <c r="A139" s="14"/>
    </row>
    <row r="140" spans="1:1" s="13" customFormat="1" ht="11.5">
      <c r="A140" s="14"/>
    </row>
    <row r="141" spans="1:1" s="13" customFormat="1" ht="11.5">
      <c r="A141" s="14"/>
    </row>
    <row r="142" spans="1:1" s="13" customFormat="1" ht="11.5">
      <c r="A142" s="14"/>
    </row>
    <row r="143" spans="1:1" s="13" customFormat="1" ht="11.5">
      <c r="A143" s="14"/>
    </row>
    <row r="144" spans="1:1" s="13" customFormat="1" ht="11.5">
      <c r="A144" s="14"/>
    </row>
    <row r="145" spans="1:1" s="13" customFormat="1" ht="11.5">
      <c r="A145" s="14"/>
    </row>
    <row r="146" spans="1:1" s="13" customFormat="1" ht="11.5">
      <c r="A146" s="14"/>
    </row>
    <row r="147" spans="1:1" s="13" customFormat="1" ht="11.5">
      <c r="A147" s="14"/>
    </row>
    <row r="148" spans="1:1" s="13" customFormat="1" ht="11.5">
      <c r="A148" s="14"/>
    </row>
    <row r="149" spans="1:1" s="13" customFormat="1" ht="11.5">
      <c r="A149" s="14"/>
    </row>
    <row r="150" spans="1:1" s="13" customFormat="1" ht="11.5">
      <c r="A150" s="14"/>
    </row>
    <row r="151" spans="1:1" s="13" customFormat="1" ht="11.5">
      <c r="A151" s="14"/>
    </row>
    <row r="152" spans="1:1" s="13" customFormat="1" ht="11.5">
      <c r="A152" s="14"/>
    </row>
    <row r="153" spans="1:1" s="13" customFormat="1" ht="11.5">
      <c r="A153" s="14"/>
    </row>
    <row r="154" spans="1:1" s="13" customFormat="1" ht="11.5">
      <c r="A154" s="14"/>
    </row>
    <row r="155" spans="1:1" s="13" customFormat="1" ht="11.5">
      <c r="A155" s="14"/>
    </row>
    <row r="156" spans="1:1" s="13" customFormat="1" ht="11.5">
      <c r="A156" s="14"/>
    </row>
    <row r="157" spans="1:1" s="13" customFormat="1" ht="11.5">
      <c r="A157" s="14"/>
    </row>
    <row r="158" spans="1:1" s="13" customFormat="1" ht="11.5">
      <c r="A158" s="14"/>
    </row>
    <row r="159" spans="1:1" s="13" customFormat="1" ht="11.5">
      <c r="A159" s="14"/>
    </row>
    <row r="160" spans="1:1" s="13" customFormat="1" ht="11.5">
      <c r="A160" s="14"/>
    </row>
    <row r="161" spans="1:1" s="13" customFormat="1" ht="11.5">
      <c r="A161" s="14"/>
    </row>
    <row r="162" spans="1:1" s="13" customFormat="1" ht="11.5">
      <c r="A162" s="14"/>
    </row>
    <row r="163" spans="1:1" s="13" customFormat="1" ht="11.5">
      <c r="A163" s="14"/>
    </row>
    <row r="164" spans="1:1" s="13" customFormat="1" ht="11.5">
      <c r="A164" s="14"/>
    </row>
    <row r="165" spans="1:1" s="13" customFormat="1" ht="11.5">
      <c r="A165" s="14"/>
    </row>
    <row r="166" spans="1:1" s="13" customFormat="1" ht="11.5">
      <c r="A166" s="14"/>
    </row>
    <row r="167" spans="1:1" s="13" customFormat="1" ht="11.5">
      <c r="A167" s="14"/>
    </row>
    <row r="168" spans="1:1" s="13" customFormat="1" ht="11.5">
      <c r="A168" s="14"/>
    </row>
    <row r="169" spans="1:1" s="13" customFormat="1" ht="11.5">
      <c r="A169" s="14"/>
    </row>
    <row r="170" spans="1:1" s="13" customFormat="1" ht="11.5">
      <c r="A170" s="14"/>
    </row>
    <row r="171" spans="1:1" s="13" customFormat="1" ht="11.5">
      <c r="A171" s="14"/>
    </row>
    <row r="172" spans="1:1" s="13" customFormat="1" ht="11.5">
      <c r="A172" s="14"/>
    </row>
    <row r="173" spans="1:1" s="13" customFormat="1" ht="11.5">
      <c r="A173" s="14"/>
    </row>
    <row r="174" spans="1:1" s="13" customFormat="1" ht="11.5">
      <c r="A174" s="14"/>
    </row>
    <row r="175" spans="1:1" s="13" customFormat="1" ht="11.5">
      <c r="A175" s="14"/>
    </row>
    <row r="176" spans="1:1" s="13" customFormat="1" ht="11.5">
      <c r="A176" s="14"/>
    </row>
    <row r="177" spans="1:1" s="13" customFormat="1" ht="11.5">
      <c r="A177" s="14"/>
    </row>
    <row r="178" spans="1:1" s="13" customFormat="1" ht="11.5">
      <c r="A178" s="14"/>
    </row>
    <row r="179" spans="1:1" s="13" customFormat="1" ht="11.5">
      <c r="A179" s="14"/>
    </row>
    <row r="180" spans="1:1" s="13" customFormat="1" ht="11.5">
      <c r="A180" s="14"/>
    </row>
    <row r="181" spans="1:1" s="13" customFormat="1" ht="11.5">
      <c r="A181" s="14"/>
    </row>
    <row r="182" spans="1:1" s="13" customFormat="1" ht="11.5">
      <c r="A182" s="14"/>
    </row>
    <row r="183" spans="1:1" s="13" customFormat="1" ht="11.5">
      <c r="A183" s="14"/>
    </row>
    <row r="184" spans="1:1" s="13" customFormat="1" ht="11.5">
      <c r="A184" s="14"/>
    </row>
    <row r="185" spans="1:1" s="13" customFormat="1" ht="11.5">
      <c r="A185" s="14"/>
    </row>
    <row r="186" spans="1:1" s="13" customFormat="1" ht="11.5">
      <c r="A186" s="14"/>
    </row>
    <row r="187" spans="1:1" s="13" customFormat="1" ht="11.5">
      <c r="A187" s="14"/>
    </row>
    <row r="188" spans="1:1" s="13" customFormat="1" ht="11.5">
      <c r="A188" s="14"/>
    </row>
    <row r="189" spans="1:1" s="13" customFormat="1" ht="11.5">
      <c r="A189" s="14"/>
    </row>
    <row r="190" spans="1:1" s="13" customFormat="1" ht="11.5">
      <c r="A190" s="14"/>
    </row>
    <row r="191" spans="1:1" s="13" customFormat="1" ht="11.5">
      <c r="A191" s="14"/>
    </row>
    <row r="192" spans="1:1" s="13" customFormat="1" ht="11.5">
      <c r="A192" s="14"/>
    </row>
    <row r="193" spans="1:1" s="13" customFormat="1" ht="11.5">
      <c r="A193" s="14"/>
    </row>
    <row r="194" spans="1:1" s="13" customFormat="1" ht="11.5">
      <c r="A194" s="14"/>
    </row>
    <row r="195" spans="1:1" s="13" customFormat="1" ht="11.5">
      <c r="A195" s="14"/>
    </row>
    <row r="196" spans="1:1" s="13" customFormat="1" ht="11.5">
      <c r="A196" s="14"/>
    </row>
    <row r="197" spans="1:1" s="13" customFormat="1" ht="11.5">
      <c r="A197" s="14"/>
    </row>
    <row r="198" spans="1:1" s="13" customFormat="1" ht="11.5">
      <c r="A198" s="14"/>
    </row>
    <row r="199" spans="1:1" s="13" customFormat="1" ht="11.5">
      <c r="A199" s="14"/>
    </row>
    <row r="200" spans="1:1" s="13" customFormat="1" ht="11.5">
      <c r="A200" s="14"/>
    </row>
    <row r="201" spans="1:1" s="13" customFormat="1" ht="11.5">
      <c r="A201" s="14"/>
    </row>
    <row r="202" spans="1:1" s="13" customFormat="1" ht="11.5">
      <c r="A202" s="14"/>
    </row>
    <row r="203" spans="1:1" s="13" customFormat="1" ht="11.5">
      <c r="A203" s="14"/>
    </row>
    <row r="204" spans="1:1" s="13" customFormat="1" ht="11.5">
      <c r="A204" s="14"/>
    </row>
    <row r="205" spans="1:1" s="13" customFormat="1" ht="11.5">
      <c r="A205" s="14"/>
    </row>
    <row r="206" spans="1:1" s="13" customFormat="1" ht="11.5">
      <c r="A206" s="14"/>
    </row>
    <row r="207" spans="1:1" s="13" customFormat="1" ht="11.5">
      <c r="A207" s="14"/>
    </row>
    <row r="208" spans="1:1" s="13" customFormat="1" ht="11.5">
      <c r="A208" s="14"/>
    </row>
    <row r="209" spans="1:1" s="13" customFormat="1" ht="11.5">
      <c r="A209" s="14"/>
    </row>
    <row r="210" spans="1:1" s="13" customFormat="1" ht="11.5">
      <c r="A210" s="14"/>
    </row>
    <row r="211" spans="1:1" s="13" customFormat="1" ht="11.5">
      <c r="A211" s="14"/>
    </row>
    <row r="212" spans="1:1" s="13" customFormat="1" ht="11.5">
      <c r="A212" s="14"/>
    </row>
    <row r="213" spans="1:1" s="13" customFormat="1" ht="11.5">
      <c r="A213" s="14"/>
    </row>
    <row r="214" spans="1:1" s="13" customFormat="1" ht="11.5">
      <c r="A214" s="14"/>
    </row>
    <row r="215" spans="1:1" s="13" customFormat="1" ht="11.5">
      <c r="A215" s="14"/>
    </row>
    <row r="216" spans="1:1" s="13" customFormat="1" ht="11.5">
      <c r="A216" s="14"/>
    </row>
    <row r="217" spans="1:1" s="13" customFormat="1" ht="11.5">
      <c r="A217" s="14"/>
    </row>
    <row r="218" spans="1:1" s="13" customFormat="1" ht="11.5">
      <c r="A218" s="14"/>
    </row>
    <row r="219" spans="1:1" s="13" customFormat="1" ht="11.5">
      <c r="A219" s="14"/>
    </row>
    <row r="220" spans="1:1" s="13" customFormat="1" ht="11.5">
      <c r="A220" s="14"/>
    </row>
    <row r="221" spans="1:1" s="13" customFormat="1" ht="11.5">
      <c r="A221" s="14"/>
    </row>
    <row r="222" spans="1:1" s="13" customFormat="1" ht="11.5">
      <c r="A222" s="14"/>
    </row>
    <row r="223" spans="1:1" s="13" customFormat="1" ht="11.5">
      <c r="A223" s="14"/>
    </row>
    <row r="224" spans="1:1" s="13" customFormat="1" ht="11.5">
      <c r="A224" s="14"/>
    </row>
    <row r="225" spans="1:1" s="13" customFormat="1" ht="11.5">
      <c r="A225" s="14"/>
    </row>
    <row r="226" spans="1:1" s="13" customFormat="1" ht="11.5">
      <c r="A226" s="14"/>
    </row>
    <row r="227" spans="1:1" s="13" customFormat="1" ht="11.5">
      <c r="A227" s="14"/>
    </row>
    <row r="228" spans="1:1" s="13" customFormat="1" ht="11.5">
      <c r="A228" s="14"/>
    </row>
    <row r="229" spans="1:1" s="13" customFormat="1" ht="11.5">
      <c r="A229" s="14"/>
    </row>
    <row r="230" spans="1:1" s="13" customFormat="1" ht="11.5">
      <c r="A230" s="14"/>
    </row>
    <row r="231" spans="1:1" s="13" customFormat="1" ht="11.5">
      <c r="A231" s="14"/>
    </row>
    <row r="232" spans="1:1" s="13" customFormat="1" ht="11.5">
      <c r="A232" s="14"/>
    </row>
    <row r="233" spans="1:1" s="13" customFormat="1" ht="11.5">
      <c r="A233" s="14"/>
    </row>
    <row r="234" spans="1:1" s="13" customFormat="1" ht="11.5">
      <c r="A234" s="14"/>
    </row>
    <row r="235" spans="1:1" s="13" customFormat="1" ht="11.5">
      <c r="A235" s="14"/>
    </row>
    <row r="236" spans="1:1" s="13" customFormat="1" ht="11.5">
      <c r="A236" s="14"/>
    </row>
    <row r="237" spans="1:1" s="13" customFormat="1" ht="11.5">
      <c r="A237" s="14"/>
    </row>
    <row r="238" spans="1:1" s="13" customFormat="1" ht="11.5">
      <c r="A238" s="14"/>
    </row>
    <row r="239" spans="1:1" s="13" customFormat="1" ht="11.5">
      <c r="A239" s="14"/>
    </row>
    <row r="240" spans="1:1" s="13" customFormat="1" ht="11.5">
      <c r="A240" s="14"/>
    </row>
    <row r="241" spans="1:1" s="13" customFormat="1" ht="11.5">
      <c r="A241" s="14"/>
    </row>
    <row r="242" spans="1:1" s="13" customFormat="1" ht="11.5">
      <c r="A242" s="14"/>
    </row>
    <row r="243" spans="1:1" s="13" customFormat="1" ht="11.5">
      <c r="A243" s="14"/>
    </row>
    <row r="244" spans="1:1" s="13" customFormat="1" ht="11.5">
      <c r="A244" s="14"/>
    </row>
    <row r="245" spans="1:1" s="13" customFormat="1" ht="11.5">
      <c r="A245" s="14"/>
    </row>
    <row r="246" spans="1:1" s="13" customFormat="1" ht="11.5">
      <c r="A246" s="14"/>
    </row>
    <row r="247" spans="1:1" s="13" customFormat="1" ht="11.5">
      <c r="A247" s="14"/>
    </row>
    <row r="248" spans="1:1" s="13" customFormat="1" ht="11.5">
      <c r="A248" s="14"/>
    </row>
    <row r="249" spans="1:1" s="13" customFormat="1" ht="11.5">
      <c r="A249" s="14"/>
    </row>
    <row r="250" spans="1:1" s="13" customFormat="1" ht="11.5">
      <c r="A250" s="14"/>
    </row>
    <row r="251" spans="1:1" s="13" customFormat="1" ht="11.5">
      <c r="A251" s="14"/>
    </row>
    <row r="252" spans="1:1" s="13" customFormat="1" ht="11.5">
      <c r="A252" s="14"/>
    </row>
    <row r="253" spans="1:1" s="13" customFormat="1" ht="11.5">
      <c r="A253" s="14"/>
    </row>
    <row r="254" spans="1:1" s="13" customFormat="1" ht="11.5">
      <c r="A254" s="14"/>
    </row>
    <row r="255" spans="1:1" s="13" customFormat="1" ht="11.5">
      <c r="A255" s="14"/>
    </row>
    <row r="256" spans="1:1" s="13" customFormat="1" ht="11.5">
      <c r="A256" s="14"/>
    </row>
    <row r="257" spans="1:1" s="13" customFormat="1" ht="11.5">
      <c r="A257" s="14"/>
    </row>
    <row r="258" spans="1:1" s="13" customFormat="1" ht="11.5">
      <c r="A258" s="14"/>
    </row>
    <row r="259" spans="1:1" s="13" customFormat="1" ht="11.5">
      <c r="A259" s="14"/>
    </row>
    <row r="260" spans="1:1" s="13" customFormat="1" ht="11.5">
      <c r="A260" s="14"/>
    </row>
    <row r="261" spans="1:1" s="13" customFormat="1" ht="11.5">
      <c r="A261" s="14"/>
    </row>
    <row r="262" spans="1:1" s="13" customFormat="1" ht="11.5">
      <c r="A262" s="14"/>
    </row>
    <row r="263" spans="1:1" s="13" customFormat="1" ht="11.5">
      <c r="A263" s="14"/>
    </row>
    <row r="264" spans="1:1" s="13" customFormat="1" ht="11.5">
      <c r="A264" s="14"/>
    </row>
    <row r="265" spans="1:1" s="13" customFormat="1" ht="11.5">
      <c r="A265" s="14"/>
    </row>
    <row r="266" spans="1:1" s="13" customFormat="1" ht="11.5">
      <c r="A266" s="14"/>
    </row>
    <row r="267" spans="1:1" s="13" customFormat="1" ht="11.5">
      <c r="A267" s="14"/>
    </row>
    <row r="268" spans="1:1" s="13" customFormat="1" ht="11.5">
      <c r="A268" s="14"/>
    </row>
    <row r="269" spans="1:1" s="13" customFormat="1" ht="11.5">
      <c r="A269" s="14"/>
    </row>
    <row r="270" spans="1:1" s="13" customFormat="1" ht="11.5">
      <c r="A270" s="14"/>
    </row>
    <row r="271" spans="1:1" s="13" customFormat="1" ht="11.5">
      <c r="A271" s="14"/>
    </row>
    <row r="272" spans="1:1" s="13" customFormat="1" ht="11.5">
      <c r="A272" s="14"/>
    </row>
    <row r="273" spans="1:1" s="13" customFormat="1" ht="11.5">
      <c r="A273" s="14"/>
    </row>
    <row r="274" spans="1:1" s="13" customFormat="1" ht="11.5">
      <c r="A274" s="14"/>
    </row>
    <row r="275" spans="1:1" s="13" customFormat="1" ht="11.5">
      <c r="A275" s="14"/>
    </row>
    <row r="276" spans="1:1" s="13" customFormat="1" ht="11.5">
      <c r="A276" s="14"/>
    </row>
    <row r="277" spans="1:1" s="13" customFormat="1" ht="11.5">
      <c r="A277" s="14"/>
    </row>
    <row r="278" spans="1:1" s="13" customFormat="1" ht="11.5">
      <c r="A278" s="14"/>
    </row>
    <row r="279" spans="1:1" s="13" customFormat="1" ht="11.5">
      <c r="A279" s="14"/>
    </row>
    <row r="280" spans="1:1" s="13" customFormat="1" ht="11.5">
      <c r="A280" s="14"/>
    </row>
    <row r="281" spans="1:1" s="13" customFormat="1" ht="11.5">
      <c r="A281" s="14"/>
    </row>
    <row r="282" spans="1:1" s="13" customFormat="1" ht="11.5">
      <c r="A282" s="14"/>
    </row>
    <row r="283" spans="1:1" s="13" customFormat="1" ht="11.5">
      <c r="A283" s="14"/>
    </row>
    <row r="284" spans="1:1" s="13" customFormat="1" ht="11.5">
      <c r="A284" s="14"/>
    </row>
    <row r="285" spans="1:1" s="13" customFormat="1" ht="11.5">
      <c r="A285" s="14"/>
    </row>
    <row r="286" spans="1:1" s="13" customFormat="1" ht="11.5">
      <c r="A286" s="14"/>
    </row>
    <row r="287" spans="1:1" s="13" customFormat="1" ht="11.5">
      <c r="A287" s="14"/>
    </row>
    <row r="288" spans="1:1" s="13" customFormat="1" ht="11.5">
      <c r="A288" s="14"/>
    </row>
    <row r="289" spans="1:1" s="13" customFormat="1" ht="11.5">
      <c r="A289" s="14"/>
    </row>
    <row r="290" spans="1:1" s="13" customFormat="1" ht="11.5">
      <c r="A290" s="14"/>
    </row>
    <row r="291" spans="1:1" s="13" customFormat="1" ht="11.5">
      <c r="A291" s="14"/>
    </row>
    <row r="292" spans="1:1" s="13" customFormat="1" ht="11.5">
      <c r="A292" s="14"/>
    </row>
    <row r="293" spans="1:1" s="13" customFormat="1" ht="11.5">
      <c r="A293" s="14"/>
    </row>
    <row r="294" spans="1:1" s="13" customFormat="1" ht="11.5">
      <c r="A294" s="14"/>
    </row>
    <row r="295" spans="1:1" s="13" customFormat="1" ht="11.5">
      <c r="A295" s="14"/>
    </row>
    <row r="296" spans="1:1" s="13" customFormat="1" ht="11.5">
      <c r="A296" s="14"/>
    </row>
    <row r="297" spans="1:1" s="13" customFormat="1" ht="11.5">
      <c r="A297" s="14"/>
    </row>
    <row r="298" spans="1:1" s="13" customFormat="1" ht="11.5">
      <c r="A298" s="14"/>
    </row>
    <row r="299" spans="1:1" s="13" customFormat="1" ht="11.5">
      <c r="A299" s="14"/>
    </row>
    <row r="300" spans="1:1" s="13" customFormat="1" ht="11.5">
      <c r="A300" s="14"/>
    </row>
    <row r="301" spans="1:1" s="13" customFormat="1" ht="11.5">
      <c r="A301" s="14"/>
    </row>
    <row r="302" spans="1:1" s="13" customFormat="1" ht="11.5">
      <c r="A302" s="14"/>
    </row>
    <row r="303" spans="1:1" s="13" customFormat="1" ht="11.5">
      <c r="A303" s="14"/>
    </row>
    <row r="304" spans="1:1" s="13" customFormat="1" ht="11.5">
      <c r="A304" s="14"/>
    </row>
    <row r="305" spans="1:2" s="13" customFormat="1" ht="11.5">
      <c r="A305" s="14"/>
    </row>
    <row r="306" spans="1:2" s="13" customFormat="1">
      <c r="A306" s="15"/>
      <c r="B306" s="12"/>
    </row>
    <row r="307" spans="1:2" s="13" customFormat="1">
      <c r="A307" s="15"/>
      <c r="B307" s="12"/>
    </row>
    <row r="308" spans="1:2" s="13" customFormat="1">
      <c r="A308" s="15"/>
      <c r="B308" s="12"/>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tabColor theme="2" tint="-9.9978637043366805E-2"/>
  </sheetPr>
  <dimension ref="A1:K49"/>
  <sheetViews>
    <sheetView zoomScaleNormal="100" workbookViewId="0"/>
  </sheetViews>
  <sheetFormatPr defaultColWidth="9.296875" defaultRowHeight="13.5"/>
  <cols>
    <col min="1" max="9" width="13.296875" style="16" customWidth="1"/>
    <col min="10" max="13" width="9.296875" style="16" customWidth="1"/>
    <col min="14" max="16384" width="9.296875" style="16"/>
  </cols>
  <sheetData>
    <row r="1" spans="1:9">
      <c r="A1" s="43" t="s">
        <v>35</v>
      </c>
    </row>
    <row r="2" spans="1:9" ht="17.25" customHeight="1">
      <c r="A2" s="17" t="s">
        <v>218</v>
      </c>
      <c r="B2" s="17"/>
      <c r="C2" s="17"/>
      <c r="D2" s="17"/>
      <c r="E2" s="17"/>
      <c r="F2" s="17"/>
      <c r="G2" s="17"/>
      <c r="H2" s="17"/>
      <c r="I2" s="17"/>
    </row>
    <row r="3" spans="1:9" ht="17.25" customHeight="1">
      <c r="A3" s="44" t="s">
        <v>228</v>
      </c>
      <c r="B3" s="45"/>
      <c r="C3" s="45"/>
      <c r="D3" s="45"/>
      <c r="E3" s="45"/>
      <c r="F3" s="45"/>
      <c r="G3" s="45"/>
      <c r="H3" s="45"/>
      <c r="I3" s="45"/>
    </row>
    <row r="4" spans="1:9" ht="30">
      <c r="A4" s="22" t="s">
        <v>25</v>
      </c>
      <c r="B4" s="1" t="s">
        <v>26</v>
      </c>
      <c r="C4" s="1" t="s">
        <v>27</v>
      </c>
      <c r="D4" s="1" t="s">
        <v>28</v>
      </c>
      <c r="E4" s="1" t="s">
        <v>47</v>
      </c>
      <c r="F4" s="1" t="s">
        <v>29</v>
      </c>
      <c r="G4" s="1" t="s">
        <v>30</v>
      </c>
      <c r="H4" s="49" t="s">
        <v>38</v>
      </c>
      <c r="I4" s="1" t="s">
        <v>31</v>
      </c>
    </row>
    <row r="5" spans="1:9" ht="14.5">
      <c r="A5" s="47">
        <v>1983</v>
      </c>
      <c r="B5" s="18">
        <v>5311</v>
      </c>
      <c r="C5" s="18">
        <v>7037</v>
      </c>
      <c r="D5" s="18">
        <v>5781</v>
      </c>
      <c r="E5" s="18">
        <v>5445</v>
      </c>
      <c r="F5" s="18">
        <v>5021</v>
      </c>
      <c r="G5" s="18">
        <v>2419</v>
      </c>
      <c r="H5" s="18"/>
      <c r="I5" s="18">
        <v>31014</v>
      </c>
    </row>
    <row r="6" spans="1:9" ht="14.5">
      <c r="A6" s="47">
        <v>1984</v>
      </c>
      <c r="B6" s="18">
        <v>5188</v>
      </c>
      <c r="C6" s="18">
        <v>7321</v>
      </c>
      <c r="D6" s="18">
        <v>5638</v>
      </c>
      <c r="E6" s="18">
        <v>5185</v>
      </c>
      <c r="F6" s="18">
        <v>4939</v>
      </c>
      <c r="G6" s="18">
        <v>2484</v>
      </c>
      <c r="H6" s="18"/>
      <c r="I6" s="18">
        <v>30755</v>
      </c>
    </row>
    <row r="7" spans="1:9" ht="14.5">
      <c r="A7" s="47">
        <v>1985</v>
      </c>
      <c r="B7" s="18">
        <v>5142</v>
      </c>
      <c r="C7" s="18">
        <v>7731</v>
      </c>
      <c r="D7" s="18">
        <v>5755</v>
      </c>
      <c r="E7" s="18">
        <v>4885</v>
      </c>
      <c r="F7" s="18">
        <v>4767</v>
      </c>
      <c r="G7" s="18">
        <v>2554</v>
      </c>
      <c r="H7" s="18">
        <v>4</v>
      </c>
      <c r="I7" s="18">
        <v>30838</v>
      </c>
    </row>
    <row r="8" spans="1:9" ht="14.5">
      <c r="A8" s="47">
        <v>1986</v>
      </c>
      <c r="B8" s="18">
        <v>5481</v>
      </c>
      <c r="C8" s="18">
        <v>8751</v>
      </c>
      <c r="D8" s="18">
        <v>6499</v>
      </c>
      <c r="E8" s="18">
        <v>5147</v>
      </c>
      <c r="F8" s="18">
        <v>4672</v>
      </c>
      <c r="G8" s="18">
        <v>2574</v>
      </c>
      <c r="H8" s="18"/>
      <c r="I8" s="18">
        <v>33124</v>
      </c>
    </row>
    <row r="9" spans="1:9" ht="14.5">
      <c r="A9" s="47">
        <v>1987</v>
      </c>
      <c r="B9" s="18">
        <v>5925</v>
      </c>
      <c r="C9" s="18">
        <v>9324</v>
      </c>
      <c r="D9" s="18">
        <v>6694</v>
      </c>
      <c r="E9" s="18">
        <v>5361</v>
      </c>
      <c r="F9" s="18">
        <v>4782</v>
      </c>
      <c r="G9" s="18">
        <v>2621</v>
      </c>
      <c r="H9" s="18"/>
      <c r="I9" s="18">
        <v>34707</v>
      </c>
    </row>
    <row r="10" spans="1:9" ht="14.5">
      <c r="A10" s="47">
        <v>1988</v>
      </c>
      <c r="B10" s="18">
        <v>6659</v>
      </c>
      <c r="C10" s="18">
        <v>10248</v>
      </c>
      <c r="D10" s="18">
        <v>7424</v>
      </c>
      <c r="E10" s="18">
        <v>5794</v>
      </c>
      <c r="F10" s="18">
        <v>4701</v>
      </c>
      <c r="G10" s="18">
        <v>2751</v>
      </c>
      <c r="H10" s="18">
        <v>8</v>
      </c>
      <c r="I10" s="18">
        <v>37585</v>
      </c>
    </row>
    <row r="11" spans="1:9" ht="14.5">
      <c r="A11" s="47">
        <v>1989</v>
      </c>
      <c r="B11" s="18">
        <v>6851</v>
      </c>
      <c r="C11" s="18">
        <v>10512</v>
      </c>
      <c r="D11" s="18">
        <v>7524</v>
      </c>
      <c r="E11" s="18">
        <v>5778</v>
      </c>
      <c r="F11" s="18">
        <v>4497</v>
      </c>
      <c r="G11" s="18">
        <v>2758</v>
      </c>
      <c r="H11" s="18"/>
      <c r="I11" s="18">
        <v>37920</v>
      </c>
    </row>
    <row r="12" spans="1:9" ht="14.5">
      <c r="A12" s="47">
        <v>1990</v>
      </c>
      <c r="B12" s="18">
        <v>6791</v>
      </c>
      <c r="C12" s="18">
        <v>9822</v>
      </c>
      <c r="D12" s="18">
        <v>8066</v>
      </c>
      <c r="E12" s="18">
        <v>5733</v>
      </c>
      <c r="F12" s="18">
        <v>4461</v>
      </c>
      <c r="G12" s="18">
        <v>2616</v>
      </c>
      <c r="H12" s="18"/>
      <c r="I12" s="18">
        <v>37489</v>
      </c>
    </row>
    <row r="13" spans="1:9" ht="14.5">
      <c r="A13" s="47">
        <v>1991</v>
      </c>
      <c r="B13" s="18">
        <v>6152</v>
      </c>
      <c r="C13" s="18">
        <v>9250</v>
      </c>
      <c r="D13" s="18">
        <v>7971</v>
      </c>
      <c r="E13" s="18">
        <v>5869</v>
      </c>
      <c r="F13" s="18">
        <v>4136</v>
      </c>
      <c r="G13" s="18">
        <v>2410</v>
      </c>
      <c r="H13" s="18"/>
      <c r="I13" s="18">
        <v>35788</v>
      </c>
    </row>
    <row r="14" spans="1:9" ht="14.5">
      <c r="A14" s="47">
        <v>1992</v>
      </c>
      <c r="B14" s="18">
        <v>5338</v>
      </c>
      <c r="C14" s="18">
        <v>8768</v>
      </c>
      <c r="D14" s="18">
        <v>8089</v>
      </c>
      <c r="E14" s="18">
        <v>5988</v>
      </c>
      <c r="F14" s="18">
        <v>4283</v>
      </c>
      <c r="G14" s="18">
        <v>2383</v>
      </c>
      <c r="H14" s="18"/>
      <c r="I14" s="18">
        <v>34849</v>
      </c>
    </row>
    <row r="15" spans="1:9" ht="14.5">
      <c r="A15" s="47">
        <v>1993</v>
      </c>
      <c r="B15" s="18">
        <v>4839</v>
      </c>
      <c r="C15" s="18">
        <v>8533</v>
      </c>
      <c r="D15" s="18">
        <v>8167</v>
      </c>
      <c r="E15" s="18">
        <v>6227</v>
      </c>
      <c r="F15" s="18">
        <v>4195</v>
      </c>
      <c r="G15" s="18">
        <v>2208</v>
      </c>
      <c r="H15" s="18"/>
      <c r="I15" s="18">
        <v>34169</v>
      </c>
    </row>
    <row r="16" spans="1:9" ht="14.5">
      <c r="A16" s="47">
        <v>1994</v>
      </c>
      <c r="B16" s="18">
        <v>4477</v>
      </c>
      <c r="C16" s="18">
        <v>8030</v>
      </c>
      <c r="D16" s="18">
        <v>7602</v>
      </c>
      <c r="E16" s="18">
        <v>5974</v>
      </c>
      <c r="F16" s="18">
        <v>4143</v>
      </c>
      <c r="G16" s="18">
        <v>2067</v>
      </c>
      <c r="H16" s="18"/>
      <c r="I16" s="18">
        <v>32293</v>
      </c>
    </row>
    <row r="17" spans="1:11" ht="14.5">
      <c r="A17" s="47">
        <v>1995</v>
      </c>
      <c r="B17" s="18">
        <v>4195</v>
      </c>
      <c r="C17" s="18">
        <v>7547</v>
      </c>
      <c r="D17" s="18">
        <v>7407</v>
      </c>
      <c r="E17" s="18">
        <v>6164</v>
      </c>
      <c r="F17" s="18">
        <v>4157</v>
      </c>
      <c r="G17" s="18">
        <v>1971</v>
      </c>
      <c r="H17" s="18"/>
      <c r="I17" s="18">
        <v>31441</v>
      </c>
    </row>
    <row r="18" spans="1:11" ht="14.5">
      <c r="A18" s="47">
        <v>1996</v>
      </c>
      <c r="B18" s="18">
        <v>4362</v>
      </c>
      <c r="C18" s="18">
        <v>7720</v>
      </c>
      <c r="D18" s="18">
        <v>7421</v>
      </c>
      <c r="E18" s="18">
        <v>6496</v>
      </c>
      <c r="F18" s="18">
        <v>4246</v>
      </c>
      <c r="G18" s="18">
        <v>1872</v>
      </c>
      <c r="H18" s="18"/>
      <c r="I18" s="18">
        <v>32117</v>
      </c>
    </row>
    <row r="19" spans="1:11" ht="14.5">
      <c r="A19" s="47">
        <v>1997</v>
      </c>
      <c r="B19" s="18">
        <v>4374</v>
      </c>
      <c r="C19" s="18">
        <v>7256</v>
      </c>
      <c r="D19" s="18">
        <v>7007</v>
      </c>
      <c r="E19" s="18">
        <v>6568</v>
      </c>
      <c r="F19" s="18">
        <v>4341</v>
      </c>
      <c r="G19" s="18">
        <v>1887</v>
      </c>
      <c r="H19" s="18"/>
      <c r="I19" s="18">
        <v>31433</v>
      </c>
    </row>
    <row r="20" spans="1:11" ht="14.5">
      <c r="A20" s="47">
        <v>1998</v>
      </c>
      <c r="B20" s="18">
        <v>4533</v>
      </c>
      <c r="C20" s="18">
        <v>6911</v>
      </c>
      <c r="D20" s="18">
        <v>6765</v>
      </c>
      <c r="E20" s="18">
        <v>6463</v>
      </c>
      <c r="F20" s="18">
        <v>4416</v>
      </c>
      <c r="G20" s="18">
        <v>1920</v>
      </c>
      <c r="H20" s="18"/>
      <c r="I20" s="18">
        <v>31008</v>
      </c>
    </row>
    <row r="21" spans="1:11" ht="14.5">
      <c r="A21" s="47">
        <v>1999</v>
      </c>
      <c r="B21" s="18">
        <v>4673</v>
      </c>
      <c r="C21" s="18">
        <v>6788</v>
      </c>
      <c r="D21" s="18">
        <v>6573</v>
      </c>
      <c r="E21" s="18">
        <v>6393</v>
      </c>
      <c r="F21" s="18">
        <v>4438</v>
      </c>
      <c r="G21" s="18">
        <v>1847</v>
      </c>
      <c r="H21" s="18"/>
      <c r="I21" s="18">
        <v>30712</v>
      </c>
      <c r="K21" s="23" t="s">
        <v>32</v>
      </c>
    </row>
    <row r="22" spans="1:11" ht="14.5">
      <c r="A22" s="47">
        <v>2000</v>
      </c>
      <c r="B22" s="18">
        <v>5218</v>
      </c>
      <c r="C22" s="18">
        <v>6849</v>
      </c>
      <c r="D22" s="18">
        <v>6559</v>
      </c>
      <c r="E22" s="18">
        <v>5928</v>
      </c>
      <c r="F22" s="18">
        <v>4543</v>
      </c>
      <c r="G22" s="18">
        <v>1882</v>
      </c>
      <c r="H22" s="18">
        <v>1</v>
      </c>
      <c r="I22" s="18">
        <v>30980</v>
      </c>
      <c r="K22" s="23" t="s">
        <v>33</v>
      </c>
    </row>
    <row r="23" spans="1:11" ht="14.5">
      <c r="A23" s="47">
        <v>2001</v>
      </c>
      <c r="B23" s="18">
        <v>5664</v>
      </c>
      <c r="C23" s="18">
        <v>7110</v>
      </c>
      <c r="D23" s="18">
        <v>6587</v>
      </c>
      <c r="E23" s="18">
        <v>5942</v>
      </c>
      <c r="F23" s="18">
        <v>4627</v>
      </c>
      <c r="G23" s="18">
        <v>1832</v>
      </c>
      <c r="H23" s="18">
        <v>15</v>
      </c>
      <c r="I23" s="18">
        <v>31777</v>
      </c>
    </row>
    <row r="24" spans="1:11" ht="14.5">
      <c r="A24" s="47">
        <v>2002</v>
      </c>
      <c r="B24" s="18">
        <v>6503</v>
      </c>
      <c r="C24" s="18">
        <v>7614</v>
      </c>
      <c r="D24" s="18">
        <v>6416</v>
      </c>
      <c r="E24" s="18">
        <v>5895</v>
      </c>
      <c r="F24" s="18">
        <v>4973</v>
      </c>
      <c r="G24" s="18">
        <v>1959</v>
      </c>
      <c r="H24" s="18">
        <v>5</v>
      </c>
      <c r="I24" s="18">
        <v>33365</v>
      </c>
    </row>
    <row r="25" spans="1:11" ht="14.5">
      <c r="A25" s="47">
        <v>2003</v>
      </c>
      <c r="B25" s="18">
        <v>6590</v>
      </c>
      <c r="C25" s="18">
        <v>7930</v>
      </c>
      <c r="D25" s="18">
        <v>6543</v>
      </c>
      <c r="E25" s="18">
        <v>6156</v>
      </c>
      <c r="F25" s="18">
        <v>5105</v>
      </c>
      <c r="G25" s="18">
        <v>2139</v>
      </c>
      <c r="H25" s="18">
        <v>10</v>
      </c>
      <c r="I25" s="18">
        <v>34473</v>
      </c>
    </row>
    <row r="26" spans="1:11" ht="14.5">
      <c r="A26" s="47">
        <v>2004</v>
      </c>
      <c r="B26" s="18">
        <v>6681</v>
      </c>
      <c r="C26" s="18">
        <v>7823</v>
      </c>
      <c r="D26" s="18">
        <v>6519</v>
      </c>
      <c r="E26" s="18">
        <v>6045</v>
      </c>
      <c r="F26" s="18">
        <v>5115</v>
      </c>
      <c r="G26" s="18">
        <v>2249</v>
      </c>
      <c r="H26" s="18">
        <v>22</v>
      </c>
      <c r="I26" s="18">
        <v>34454</v>
      </c>
    </row>
    <row r="27" spans="1:11" ht="14.5">
      <c r="A27" s="47">
        <v>2005</v>
      </c>
      <c r="B27" s="18">
        <v>6941</v>
      </c>
      <c r="C27" s="18">
        <v>8067</v>
      </c>
      <c r="D27" s="18">
        <v>6514</v>
      </c>
      <c r="E27" s="18">
        <v>5965</v>
      </c>
      <c r="F27" s="18">
        <v>5052</v>
      </c>
      <c r="G27" s="18">
        <v>2420</v>
      </c>
      <c r="H27" s="18">
        <v>19</v>
      </c>
      <c r="I27" s="18">
        <v>34978</v>
      </c>
    </row>
    <row r="28" spans="1:11" ht="14.5">
      <c r="A28" s="47">
        <v>2006</v>
      </c>
      <c r="B28" s="18">
        <v>7532</v>
      </c>
      <c r="C28" s="18">
        <v>8638</v>
      </c>
      <c r="D28" s="18">
        <v>6740</v>
      </c>
      <c r="E28" s="18">
        <v>5851</v>
      </c>
      <c r="F28" s="18">
        <v>4904</v>
      </c>
      <c r="G28" s="18">
        <v>2360</v>
      </c>
      <c r="H28" s="18">
        <v>20</v>
      </c>
      <c r="I28" s="18">
        <v>36045</v>
      </c>
    </row>
    <row r="29" spans="1:11" ht="14.5">
      <c r="A29" s="47">
        <v>2007</v>
      </c>
      <c r="B29" s="18">
        <v>7584</v>
      </c>
      <c r="C29" s="18">
        <v>9160</v>
      </c>
      <c r="D29" s="18">
        <v>7102</v>
      </c>
      <c r="E29" s="18">
        <v>6003</v>
      </c>
      <c r="F29" s="18">
        <v>4937</v>
      </c>
      <c r="G29" s="18">
        <v>2404</v>
      </c>
      <c r="H29" s="18">
        <v>15</v>
      </c>
      <c r="I29" s="18">
        <v>37205</v>
      </c>
    </row>
    <row r="30" spans="1:11" ht="14.5">
      <c r="A30" s="47">
        <v>2008</v>
      </c>
      <c r="B30" s="18">
        <v>7561</v>
      </c>
      <c r="C30" s="18">
        <v>9636</v>
      </c>
      <c r="D30" s="18">
        <v>7274</v>
      </c>
      <c r="E30" s="18">
        <v>5902</v>
      </c>
      <c r="F30" s="18">
        <v>5091</v>
      </c>
      <c r="G30" s="18">
        <v>2551</v>
      </c>
      <c r="H30" s="18">
        <v>38</v>
      </c>
      <c r="I30" s="18">
        <v>38053</v>
      </c>
    </row>
    <row r="31" spans="1:11" ht="14.5">
      <c r="A31" s="47">
        <v>2009</v>
      </c>
      <c r="B31" s="18">
        <v>7007</v>
      </c>
      <c r="C31" s="18">
        <v>9664</v>
      </c>
      <c r="D31" s="18">
        <v>7282</v>
      </c>
      <c r="E31" s="18">
        <v>6019</v>
      </c>
      <c r="F31" s="18">
        <v>4999</v>
      </c>
      <c r="G31" s="18">
        <v>2473</v>
      </c>
      <c r="H31" s="18">
        <v>80</v>
      </c>
      <c r="I31" s="18">
        <v>37524</v>
      </c>
    </row>
    <row r="32" spans="1:11" ht="14.5">
      <c r="A32" s="47">
        <v>2010</v>
      </c>
      <c r="B32" s="18">
        <v>6389</v>
      </c>
      <c r="C32" s="18">
        <v>10068</v>
      </c>
      <c r="D32" s="18">
        <v>7495</v>
      </c>
      <c r="E32" s="18">
        <v>6124</v>
      </c>
      <c r="F32" s="18">
        <v>5073</v>
      </c>
      <c r="G32" s="18">
        <v>2542</v>
      </c>
      <c r="H32" s="18">
        <v>2</v>
      </c>
      <c r="I32" s="18">
        <v>37693</v>
      </c>
    </row>
    <row r="33" spans="1:11" ht="14.5">
      <c r="A33" s="47">
        <v>2011</v>
      </c>
      <c r="B33" s="18">
        <v>5828</v>
      </c>
      <c r="C33" s="18">
        <v>10383</v>
      </c>
      <c r="D33" s="18">
        <v>7577</v>
      </c>
      <c r="E33" s="18">
        <v>6176</v>
      </c>
      <c r="F33" s="18">
        <v>5146</v>
      </c>
      <c r="G33" s="18">
        <v>2640</v>
      </c>
      <c r="H33" s="18"/>
      <c r="I33" s="18">
        <v>37750</v>
      </c>
    </row>
    <row r="34" spans="1:11" ht="14.5">
      <c r="A34" s="47">
        <v>2012</v>
      </c>
      <c r="B34" s="18">
        <v>5287</v>
      </c>
      <c r="C34" s="18">
        <v>10484</v>
      </c>
      <c r="D34" s="18">
        <v>7987</v>
      </c>
      <c r="E34" s="18">
        <v>6255</v>
      </c>
      <c r="F34" s="18">
        <v>4820</v>
      </c>
      <c r="G34" s="18">
        <v>2524</v>
      </c>
      <c r="H34" s="18">
        <v>9</v>
      </c>
      <c r="I34" s="18">
        <v>37366</v>
      </c>
    </row>
    <row r="35" spans="1:11" ht="14.5">
      <c r="A35" s="48" t="s">
        <v>36</v>
      </c>
      <c r="B35" s="46"/>
      <c r="C35" s="46"/>
      <c r="D35" s="46"/>
      <c r="E35" s="46"/>
      <c r="F35" s="46"/>
      <c r="G35" s="46"/>
      <c r="H35" s="18"/>
      <c r="I35" s="18"/>
    </row>
    <row r="36" spans="1:11" ht="14.5">
      <c r="A36" s="47">
        <v>2014</v>
      </c>
      <c r="B36" s="18">
        <v>3900</v>
      </c>
      <c r="C36" s="18">
        <v>9700</v>
      </c>
      <c r="D36" s="18">
        <v>8581</v>
      </c>
      <c r="E36" s="18">
        <v>6570</v>
      </c>
      <c r="F36" s="18">
        <v>4964</v>
      </c>
      <c r="G36" s="18">
        <v>2522</v>
      </c>
      <c r="H36" s="18">
        <v>392</v>
      </c>
      <c r="I36" s="18">
        <v>36629</v>
      </c>
    </row>
    <row r="37" spans="1:11" ht="14.5">
      <c r="A37" s="47">
        <v>2015</v>
      </c>
      <c r="B37" s="18">
        <v>3653</v>
      </c>
      <c r="C37" s="18">
        <v>9866</v>
      </c>
      <c r="D37" s="18">
        <v>9787</v>
      </c>
      <c r="E37" s="18">
        <v>7077</v>
      </c>
      <c r="F37" s="18">
        <v>5037</v>
      </c>
      <c r="G37" s="18">
        <v>2645</v>
      </c>
      <c r="H37" s="18">
        <v>6</v>
      </c>
      <c r="I37" s="18">
        <v>38071</v>
      </c>
    </row>
    <row r="38" spans="1:11" ht="14.5">
      <c r="A38" s="47">
        <v>2016</v>
      </c>
      <c r="B38" s="18">
        <v>3392</v>
      </c>
      <c r="C38" s="18">
        <v>9108</v>
      </c>
      <c r="D38" s="18">
        <v>10145</v>
      </c>
      <c r="E38" s="18">
        <v>7506</v>
      </c>
      <c r="F38" s="18">
        <v>5380</v>
      </c>
      <c r="G38" s="18">
        <v>2644</v>
      </c>
      <c r="H38" s="18">
        <v>2</v>
      </c>
      <c r="I38" s="18">
        <v>38177</v>
      </c>
    </row>
    <row r="39" spans="1:11" ht="14.5">
      <c r="A39" s="47">
        <v>2017</v>
      </c>
      <c r="B39" s="18">
        <v>3006</v>
      </c>
      <c r="C39" s="18">
        <v>8078</v>
      </c>
      <c r="D39" s="18">
        <v>10017</v>
      </c>
      <c r="E39" s="18">
        <v>7448</v>
      </c>
      <c r="F39" s="18">
        <v>5234</v>
      </c>
      <c r="G39" s="18">
        <v>2473</v>
      </c>
      <c r="H39" s="18">
        <v>360</v>
      </c>
      <c r="I39" s="18">
        <v>36616</v>
      </c>
    </row>
    <row r="40" spans="1:11" ht="14.5">
      <c r="A40" s="47">
        <v>2018</v>
      </c>
      <c r="B40" s="18">
        <v>2801</v>
      </c>
      <c r="C40" s="18">
        <v>7581</v>
      </c>
      <c r="D40" s="18">
        <v>9650</v>
      </c>
      <c r="E40" s="18">
        <v>7853</v>
      </c>
      <c r="F40" s="18">
        <v>5348</v>
      </c>
      <c r="G40" s="18">
        <v>2530</v>
      </c>
      <c r="H40" s="18">
        <v>19</v>
      </c>
      <c r="I40" s="18">
        <v>35782</v>
      </c>
    </row>
    <row r="41" spans="1:11" ht="14.5">
      <c r="A41" s="47">
        <v>2019</v>
      </c>
      <c r="B41" s="18">
        <v>2583</v>
      </c>
      <c r="C41" s="18">
        <v>6886</v>
      </c>
      <c r="D41" s="18">
        <v>9823</v>
      </c>
      <c r="E41" s="18">
        <v>8406</v>
      </c>
      <c r="F41" s="18">
        <v>5728</v>
      </c>
      <c r="G41" s="18">
        <v>2714</v>
      </c>
      <c r="H41" s="18">
        <v>11</v>
      </c>
      <c r="I41" s="18">
        <v>36151</v>
      </c>
    </row>
    <row r="42" spans="1:11" ht="14.5">
      <c r="A42" s="48" t="s">
        <v>37</v>
      </c>
      <c r="B42" s="18">
        <v>2458</v>
      </c>
      <c r="C42" s="18">
        <v>5983</v>
      </c>
      <c r="D42" s="18">
        <v>8845</v>
      </c>
      <c r="E42" s="18">
        <v>8287</v>
      </c>
      <c r="F42" s="18">
        <v>5611</v>
      </c>
      <c r="G42" s="18">
        <v>2494</v>
      </c>
      <c r="H42" s="18">
        <v>918</v>
      </c>
      <c r="I42" s="18">
        <v>34596</v>
      </c>
    </row>
    <row r="43" spans="1:11" ht="14.5">
      <c r="A43" s="47">
        <v>2021</v>
      </c>
      <c r="B43" s="18">
        <v>2348</v>
      </c>
      <c r="C43" s="18">
        <v>5953</v>
      </c>
      <c r="D43" s="18">
        <v>8588</v>
      </c>
      <c r="E43" s="18">
        <v>8499</v>
      </c>
      <c r="F43" s="18">
        <v>5600</v>
      </c>
      <c r="G43" s="18">
        <v>2691</v>
      </c>
      <c r="H43" s="18">
        <v>18</v>
      </c>
      <c r="I43" s="18">
        <v>33697</v>
      </c>
      <c r="K43" s="23" t="s">
        <v>32</v>
      </c>
    </row>
    <row r="44" spans="1:11" ht="14.5">
      <c r="A44" s="47">
        <v>2022</v>
      </c>
      <c r="B44" s="18">
        <v>2336</v>
      </c>
      <c r="C44" s="18">
        <v>6193</v>
      </c>
      <c r="D44" s="18">
        <v>8619</v>
      </c>
      <c r="E44" s="18">
        <v>9363</v>
      </c>
      <c r="F44" s="18">
        <v>6027</v>
      </c>
      <c r="G44" s="18">
        <v>2725</v>
      </c>
      <c r="H44" s="18">
        <v>193</v>
      </c>
      <c r="I44" s="18">
        <v>35456</v>
      </c>
      <c r="K44" s="23" t="s">
        <v>33</v>
      </c>
    </row>
    <row r="45" spans="1:11" ht="14.5">
      <c r="A45" s="47">
        <v>2023</v>
      </c>
      <c r="B45" s="18">
        <v>2511</v>
      </c>
      <c r="C45" s="18">
        <v>6312</v>
      </c>
      <c r="D45" s="18">
        <v>8227</v>
      </c>
      <c r="E45" s="18">
        <v>9440</v>
      </c>
      <c r="F45" s="18">
        <v>6431</v>
      </c>
      <c r="G45" s="18">
        <v>2843</v>
      </c>
      <c r="H45" s="18"/>
      <c r="I45" s="18">
        <v>35764</v>
      </c>
      <c r="K45" s="23" t="s">
        <v>34</v>
      </c>
    </row>
    <row r="46" spans="1:11" ht="14.5">
      <c r="A46" s="47">
        <v>2024</v>
      </c>
      <c r="B46" s="18">
        <v>2514</v>
      </c>
      <c r="C46" s="18">
        <v>6089</v>
      </c>
      <c r="D46" s="18">
        <v>7766</v>
      </c>
      <c r="E46" s="18">
        <v>9529</v>
      </c>
      <c r="F46" s="18">
        <v>6590</v>
      </c>
      <c r="G46" s="18">
        <v>2854</v>
      </c>
      <c r="H46" s="18">
        <v>66</v>
      </c>
      <c r="I46" s="18">
        <v>35408</v>
      </c>
      <c r="K46" s="23"/>
    </row>
    <row r="47" spans="1:11">
      <c r="A47" s="23" t="s">
        <v>32</v>
      </c>
    </row>
    <row r="48" spans="1:11">
      <c r="A48" s="23" t="s">
        <v>33</v>
      </c>
    </row>
    <row r="49" spans="1:1">
      <c r="A49" s="23" t="s">
        <v>34</v>
      </c>
    </row>
  </sheetData>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EB5E3-3B2F-4077-8CF6-FFF9B0FA924A}">
  <dimension ref="A1:J50"/>
  <sheetViews>
    <sheetView zoomScaleNormal="100" workbookViewId="0"/>
  </sheetViews>
  <sheetFormatPr defaultColWidth="9.296875" defaultRowHeight="13.5"/>
  <cols>
    <col min="1" max="8" width="13.296875" style="16" customWidth="1"/>
    <col min="9" max="12" width="9.296875" style="16" customWidth="1"/>
    <col min="13" max="16384" width="9.296875" style="16"/>
  </cols>
  <sheetData>
    <row r="1" spans="1:8">
      <c r="A1" s="43" t="s">
        <v>35</v>
      </c>
    </row>
    <row r="2" spans="1:8" ht="17.25" customHeight="1">
      <c r="A2" s="17" t="s">
        <v>219</v>
      </c>
      <c r="B2" s="17"/>
      <c r="C2" s="17"/>
      <c r="D2" s="17"/>
      <c r="E2" s="17"/>
      <c r="F2" s="17"/>
      <c r="G2" s="17"/>
      <c r="H2" s="17"/>
    </row>
    <row r="3" spans="1:8" ht="17.25" customHeight="1">
      <c r="A3" s="45" t="s">
        <v>229</v>
      </c>
      <c r="B3" s="45"/>
      <c r="C3" s="45"/>
      <c r="D3" s="45"/>
      <c r="E3" s="45"/>
      <c r="F3" s="45"/>
      <c r="G3" s="45"/>
      <c r="H3" s="45"/>
    </row>
    <row r="4" spans="1:8" ht="15">
      <c r="A4" s="22" t="s">
        <v>25</v>
      </c>
      <c r="B4" s="1" t="s">
        <v>26</v>
      </c>
      <c r="C4" s="1" t="s">
        <v>27</v>
      </c>
      <c r="D4" s="1" t="s">
        <v>28</v>
      </c>
      <c r="E4" s="1" t="s">
        <v>47</v>
      </c>
      <c r="F4" s="1" t="s">
        <v>29</v>
      </c>
      <c r="G4" s="1" t="s">
        <v>30</v>
      </c>
      <c r="H4" s="1" t="s">
        <v>31</v>
      </c>
    </row>
    <row r="5" spans="1:8" ht="14.5">
      <c r="A5" s="47">
        <v>1983</v>
      </c>
      <c r="B5" s="18">
        <v>17.899999999999999</v>
      </c>
      <c r="C5" s="18">
        <v>26.2</v>
      </c>
      <c r="D5" s="18">
        <v>20.7</v>
      </c>
      <c r="E5" s="18">
        <v>18.2</v>
      </c>
      <c r="F5" s="18">
        <v>15.3</v>
      </c>
      <c r="G5" s="18">
        <v>9.4</v>
      </c>
      <c r="H5" s="18">
        <v>17.899999999999999</v>
      </c>
    </row>
    <row r="6" spans="1:8" ht="14.5">
      <c r="A6" s="47">
        <v>1984</v>
      </c>
      <c r="B6" s="18">
        <v>17.7</v>
      </c>
      <c r="C6" s="18">
        <v>26.7</v>
      </c>
      <c r="D6" s="18">
        <v>20.399999999999999</v>
      </c>
      <c r="E6" s="18">
        <v>17.899999999999999</v>
      </c>
      <c r="F6" s="18">
        <v>15</v>
      </c>
      <c r="G6" s="18">
        <v>9.1</v>
      </c>
      <c r="H6" s="18">
        <v>17.7</v>
      </c>
    </row>
    <row r="7" spans="1:8" ht="14.5">
      <c r="A7" s="47">
        <v>1985</v>
      </c>
      <c r="B7" s="18">
        <v>18</v>
      </c>
      <c r="C7" s="18">
        <v>27.3</v>
      </c>
      <c r="D7" s="18">
        <v>20.9</v>
      </c>
      <c r="E7" s="18">
        <v>17.2</v>
      </c>
      <c r="F7" s="18">
        <v>14.7</v>
      </c>
      <c r="G7" s="18">
        <v>8.8000000000000007</v>
      </c>
      <c r="H7" s="18">
        <v>17.7</v>
      </c>
    </row>
    <row r="8" spans="1:8" ht="14.5">
      <c r="A8" s="47">
        <v>1986</v>
      </c>
      <c r="B8" s="18">
        <v>19.600000000000001</v>
      </c>
      <c r="C8" s="18">
        <v>30</v>
      </c>
      <c r="D8" s="18">
        <v>23.8</v>
      </c>
      <c r="E8" s="18">
        <v>18.2</v>
      </c>
      <c r="F8" s="18">
        <v>14.8</v>
      </c>
      <c r="G8" s="18">
        <v>8.4</v>
      </c>
      <c r="H8" s="18">
        <v>18.899999999999999</v>
      </c>
    </row>
    <row r="9" spans="1:8" ht="14.5">
      <c r="A9" s="47">
        <v>1987</v>
      </c>
      <c r="B9" s="18">
        <v>21.5</v>
      </c>
      <c r="C9" s="18">
        <v>31.2</v>
      </c>
      <c r="D9" s="18">
        <v>24.6</v>
      </c>
      <c r="E9" s="18">
        <v>19</v>
      </c>
      <c r="F9" s="18">
        <v>15.6</v>
      </c>
      <c r="G9" s="18">
        <v>8.1999999999999993</v>
      </c>
      <c r="H9" s="18">
        <v>19.8</v>
      </c>
    </row>
    <row r="10" spans="1:8" ht="14.5">
      <c r="A10" s="47">
        <v>1988</v>
      </c>
      <c r="B10" s="18">
        <v>24.3</v>
      </c>
      <c r="C10" s="18">
        <v>33.799999999999997</v>
      </c>
      <c r="D10" s="18">
        <v>27</v>
      </c>
      <c r="E10" s="18">
        <v>20.6</v>
      </c>
      <c r="F10" s="18">
        <v>15.7</v>
      </c>
      <c r="G10" s="18">
        <v>8.4</v>
      </c>
      <c r="H10" s="18">
        <v>21.4</v>
      </c>
    </row>
    <row r="11" spans="1:8" ht="14.5">
      <c r="A11" s="47">
        <v>1989</v>
      </c>
      <c r="B11" s="18">
        <v>24.9</v>
      </c>
      <c r="C11" s="18">
        <v>34.9</v>
      </c>
      <c r="D11" s="18">
        <v>26.7</v>
      </c>
      <c r="E11" s="18">
        <v>20.5</v>
      </c>
      <c r="F11" s="18">
        <v>15.4</v>
      </c>
      <c r="G11" s="18">
        <v>8.4</v>
      </c>
      <c r="H11" s="18">
        <v>21.5</v>
      </c>
    </row>
    <row r="12" spans="1:8" ht="14.5">
      <c r="A12" s="47">
        <v>1990</v>
      </c>
      <c r="B12" s="18">
        <v>24.6</v>
      </c>
      <c r="C12" s="18">
        <v>33.200000000000003</v>
      </c>
      <c r="D12" s="18">
        <v>27.5</v>
      </c>
      <c r="E12" s="18">
        <v>20.399999999999999</v>
      </c>
      <c r="F12" s="18">
        <v>15.5</v>
      </c>
      <c r="G12" s="18">
        <v>8.1</v>
      </c>
      <c r="H12" s="18">
        <v>21.3</v>
      </c>
    </row>
    <row r="13" spans="1:8" ht="14.5">
      <c r="A13" s="47">
        <v>1991</v>
      </c>
      <c r="B13" s="18">
        <v>22.6</v>
      </c>
      <c r="C13" s="18">
        <v>31.8</v>
      </c>
      <c r="D13" s="18">
        <v>26.3</v>
      </c>
      <c r="E13" s="18">
        <v>20.9</v>
      </c>
      <c r="F13" s="18">
        <v>14.4</v>
      </c>
      <c r="G13" s="18">
        <v>7.6</v>
      </c>
      <c r="H13" s="18">
        <v>20.399999999999999</v>
      </c>
    </row>
    <row r="14" spans="1:8" ht="14.5">
      <c r="A14" s="47">
        <v>1992</v>
      </c>
      <c r="B14" s="18">
        <v>20.100000000000001</v>
      </c>
      <c r="C14" s="18">
        <v>30.5</v>
      </c>
      <c r="D14" s="18">
        <v>26</v>
      </c>
      <c r="E14" s="18">
        <v>21.3</v>
      </c>
      <c r="F14" s="18">
        <v>14.9</v>
      </c>
      <c r="G14" s="18">
        <v>7.7</v>
      </c>
      <c r="H14" s="18">
        <v>20</v>
      </c>
    </row>
    <row r="15" spans="1:8" ht="14.5">
      <c r="A15" s="47">
        <v>1993</v>
      </c>
      <c r="B15" s="18">
        <v>18.8</v>
      </c>
      <c r="C15" s="18">
        <v>30</v>
      </c>
      <c r="D15" s="18">
        <v>25.9</v>
      </c>
      <c r="E15" s="18">
        <v>21.9</v>
      </c>
      <c r="F15" s="18">
        <v>14.6</v>
      </c>
      <c r="G15" s="18">
        <v>7.3</v>
      </c>
      <c r="H15" s="18">
        <v>19.8</v>
      </c>
    </row>
    <row r="16" spans="1:8" ht="14.5">
      <c r="A16" s="47">
        <v>1994</v>
      </c>
      <c r="B16" s="18">
        <v>17.8</v>
      </c>
      <c r="C16" s="18">
        <v>28.1</v>
      </c>
      <c r="D16" s="18">
        <v>24.3</v>
      </c>
      <c r="E16" s="18">
        <v>20.399999999999999</v>
      </c>
      <c r="F16" s="18">
        <v>14.4</v>
      </c>
      <c r="G16" s="18">
        <v>7</v>
      </c>
      <c r="H16" s="18">
        <v>18.7</v>
      </c>
    </row>
    <row r="17" spans="1:10" ht="14.5">
      <c r="A17" s="47">
        <v>1995</v>
      </c>
      <c r="B17" s="18">
        <v>16.899999999999999</v>
      </c>
      <c r="C17" s="18">
        <v>26.4</v>
      </c>
      <c r="D17" s="18">
        <v>24.1</v>
      </c>
      <c r="E17" s="18">
        <v>20.399999999999999</v>
      </c>
      <c r="F17" s="18">
        <v>14.5</v>
      </c>
      <c r="G17" s="18">
        <v>6.8</v>
      </c>
      <c r="H17" s="18">
        <v>18.3</v>
      </c>
    </row>
    <row r="18" spans="1:10" ht="14.5">
      <c r="A18" s="47">
        <v>1996</v>
      </c>
      <c r="B18" s="18">
        <v>17.7</v>
      </c>
      <c r="C18" s="18">
        <v>27.5</v>
      </c>
      <c r="D18" s="18">
        <v>24.7</v>
      </c>
      <c r="E18" s="18">
        <v>20.9</v>
      </c>
      <c r="F18" s="18">
        <v>14.8</v>
      </c>
      <c r="G18" s="18">
        <v>6.5</v>
      </c>
      <c r="H18" s="18">
        <v>18.7</v>
      </c>
    </row>
    <row r="19" spans="1:10" ht="14.5">
      <c r="A19" s="47">
        <v>1997</v>
      </c>
      <c r="B19" s="18">
        <v>17.8</v>
      </c>
      <c r="C19" s="18">
        <v>26.6</v>
      </c>
      <c r="D19" s="18">
        <v>23.7</v>
      </c>
      <c r="E19" s="18">
        <v>20.7</v>
      </c>
      <c r="F19" s="18">
        <v>15.2</v>
      </c>
      <c r="G19" s="18">
        <v>6.5</v>
      </c>
      <c r="H19" s="18">
        <v>18.399999999999999</v>
      </c>
    </row>
    <row r="20" spans="1:10" ht="14.5">
      <c r="A20" s="47">
        <v>1998</v>
      </c>
      <c r="B20" s="18">
        <v>18.5</v>
      </c>
      <c r="C20" s="18">
        <v>26.1</v>
      </c>
      <c r="D20" s="18">
        <v>23.1</v>
      </c>
      <c r="E20" s="18">
        <v>20.2</v>
      </c>
      <c r="F20" s="18">
        <v>15.4</v>
      </c>
      <c r="G20" s="18">
        <v>6.7</v>
      </c>
      <c r="H20" s="18">
        <v>18.3</v>
      </c>
    </row>
    <row r="21" spans="1:10" ht="14.5">
      <c r="A21" s="47">
        <v>1999</v>
      </c>
      <c r="B21" s="18">
        <v>19</v>
      </c>
      <c r="C21" s="18">
        <v>26.3</v>
      </c>
      <c r="D21" s="18">
        <v>22.5</v>
      </c>
      <c r="E21" s="18">
        <v>20.2</v>
      </c>
      <c r="F21" s="18">
        <v>15.1</v>
      </c>
      <c r="G21" s="18">
        <v>6.4</v>
      </c>
      <c r="H21" s="18">
        <v>18.100000000000001</v>
      </c>
    </row>
    <row r="22" spans="1:10" ht="14.5">
      <c r="A22" s="47">
        <v>2000</v>
      </c>
      <c r="B22" s="18">
        <v>21.2</v>
      </c>
      <c r="C22" s="18">
        <v>26.9</v>
      </c>
      <c r="D22" s="18">
        <v>22.5</v>
      </c>
      <c r="E22" s="18">
        <v>19.100000000000001</v>
      </c>
      <c r="F22" s="18">
        <v>15</v>
      </c>
      <c r="G22" s="18">
        <v>6.5</v>
      </c>
      <c r="H22" s="18">
        <v>18.3</v>
      </c>
    </row>
    <row r="23" spans="1:10" ht="14.5">
      <c r="A23" s="47">
        <v>2001</v>
      </c>
      <c r="B23" s="18">
        <v>22.7</v>
      </c>
      <c r="C23" s="18">
        <v>28.1</v>
      </c>
      <c r="D23" s="18">
        <v>22.9</v>
      </c>
      <c r="E23" s="18">
        <v>19.5</v>
      </c>
      <c r="F23" s="18">
        <v>14.8</v>
      </c>
      <c r="G23" s="18">
        <v>6.4</v>
      </c>
      <c r="H23" s="18">
        <v>18.7</v>
      </c>
    </row>
    <row r="24" spans="1:10" ht="14.5">
      <c r="A24" s="47">
        <v>2002</v>
      </c>
      <c r="B24" s="18">
        <v>25.5</v>
      </c>
      <c r="C24" s="18">
        <v>30</v>
      </c>
      <c r="D24" s="18">
        <v>22.7</v>
      </c>
      <c r="E24" s="18">
        <v>19.5</v>
      </c>
      <c r="F24" s="18">
        <v>15.5</v>
      </c>
      <c r="G24" s="18">
        <v>6.8</v>
      </c>
      <c r="H24" s="18">
        <v>19.600000000000001</v>
      </c>
      <c r="J24" s="23" t="s">
        <v>32</v>
      </c>
    </row>
    <row r="25" spans="1:10" ht="14.5">
      <c r="A25" s="47">
        <v>2003</v>
      </c>
      <c r="B25" s="18">
        <v>25</v>
      </c>
      <c r="C25" s="18">
        <v>31.2</v>
      </c>
      <c r="D25" s="18">
        <v>23.7</v>
      </c>
      <c r="E25" s="18">
        <v>20.5</v>
      </c>
      <c r="F25" s="18">
        <v>15.7</v>
      </c>
      <c r="G25" s="18">
        <v>7.4</v>
      </c>
      <c r="H25" s="18">
        <v>20.2</v>
      </c>
      <c r="J25" s="23" t="s">
        <v>33</v>
      </c>
    </row>
    <row r="26" spans="1:10" ht="14.5">
      <c r="A26" s="47">
        <v>2004</v>
      </c>
      <c r="B26" s="18">
        <v>24.4</v>
      </c>
      <c r="C26" s="18">
        <v>30.6</v>
      </c>
      <c r="D26" s="18">
        <v>24.1</v>
      </c>
      <c r="E26" s="18">
        <v>20.100000000000001</v>
      </c>
      <c r="F26" s="18">
        <v>15.9</v>
      </c>
      <c r="G26" s="18">
        <v>7.6</v>
      </c>
      <c r="H26" s="18">
        <v>20</v>
      </c>
      <c r="J26" s="23"/>
    </row>
    <row r="27" spans="1:10" ht="14.5">
      <c r="A27" s="47">
        <v>2005</v>
      </c>
      <c r="B27" s="18">
        <v>24.3</v>
      </c>
      <c r="C27" s="18">
        <v>31.4</v>
      </c>
      <c r="D27" s="18">
        <v>24.3</v>
      </c>
      <c r="E27" s="18">
        <v>19.8</v>
      </c>
      <c r="F27" s="18">
        <v>16</v>
      </c>
      <c r="G27" s="18">
        <v>7.9</v>
      </c>
      <c r="H27" s="18">
        <v>20.2</v>
      </c>
    </row>
    <row r="28" spans="1:10" ht="14.5">
      <c r="A28" s="47">
        <v>2006</v>
      </c>
      <c r="B28" s="18">
        <v>25.4</v>
      </c>
      <c r="C28" s="18">
        <v>33.1</v>
      </c>
      <c r="D28" s="18">
        <v>25.2</v>
      </c>
      <c r="E28" s="18">
        <v>19.7</v>
      </c>
      <c r="F28" s="18">
        <v>15.7</v>
      </c>
      <c r="G28" s="18">
        <v>7.5</v>
      </c>
      <c r="H28" s="18">
        <v>20.6</v>
      </c>
    </row>
    <row r="29" spans="1:10" ht="14.5">
      <c r="A29" s="47">
        <v>2007</v>
      </c>
      <c r="B29" s="18">
        <v>24.8</v>
      </c>
      <c r="C29" s="18">
        <v>34.200000000000003</v>
      </c>
      <c r="D29" s="18">
        <v>26.3</v>
      </c>
      <c r="E29" s="18">
        <v>20.5</v>
      </c>
      <c r="F29" s="18">
        <v>16</v>
      </c>
      <c r="G29" s="18">
        <v>7.4</v>
      </c>
      <c r="H29" s="18">
        <v>21</v>
      </c>
    </row>
    <row r="30" spans="1:10" ht="14.5">
      <c r="A30" s="47">
        <v>2008</v>
      </c>
      <c r="B30" s="18">
        <v>24.4</v>
      </c>
      <c r="C30" s="18">
        <v>34.700000000000003</v>
      </c>
      <c r="D30" s="18">
        <v>26.7</v>
      </c>
      <c r="E30" s="18">
        <v>20.399999999999999</v>
      </c>
      <c r="F30" s="18">
        <v>16.5</v>
      </c>
      <c r="G30" s="18">
        <v>7.7</v>
      </c>
      <c r="H30" s="18">
        <v>21.3</v>
      </c>
    </row>
    <row r="31" spans="1:10" ht="14.5">
      <c r="A31" s="47">
        <v>2009</v>
      </c>
      <c r="B31" s="18">
        <v>22.5</v>
      </c>
      <c r="C31" s="18">
        <v>33.4</v>
      </c>
      <c r="D31" s="18">
        <v>26.3</v>
      </c>
      <c r="E31" s="18">
        <v>21.1</v>
      </c>
      <c r="F31" s="18">
        <v>16.100000000000001</v>
      </c>
      <c r="G31" s="18">
        <v>7.5</v>
      </c>
      <c r="H31" s="18">
        <v>20.8</v>
      </c>
    </row>
    <row r="32" spans="1:10" ht="14.5">
      <c r="A32" s="47">
        <v>2010</v>
      </c>
      <c r="B32" s="18">
        <v>20.9</v>
      </c>
      <c r="C32" s="18">
        <v>33.299999999999997</v>
      </c>
      <c r="D32" s="18">
        <v>26.7</v>
      </c>
      <c r="E32" s="18">
        <v>21.5</v>
      </c>
      <c r="F32" s="18">
        <v>16.3</v>
      </c>
      <c r="G32" s="18">
        <v>7.9</v>
      </c>
      <c r="H32" s="18">
        <v>20.9</v>
      </c>
    </row>
    <row r="33" spans="1:10" ht="14.5">
      <c r="A33" s="47">
        <v>2011</v>
      </c>
      <c r="B33" s="18">
        <v>19.8</v>
      </c>
      <c r="C33" s="18">
        <v>33.1</v>
      </c>
      <c r="D33" s="18">
        <v>26.5</v>
      </c>
      <c r="E33" s="18">
        <v>21.6</v>
      </c>
      <c r="F33" s="18">
        <v>16.600000000000001</v>
      </c>
      <c r="G33" s="18">
        <v>8.3000000000000007</v>
      </c>
      <c r="H33" s="18">
        <v>20.9</v>
      </c>
    </row>
    <row r="34" spans="1:10" ht="14.5">
      <c r="A34" s="47">
        <v>2012</v>
      </c>
      <c r="B34" s="18">
        <v>18.8</v>
      </c>
      <c r="C34" s="18">
        <v>32.6</v>
      </c>
      <c r="D34" s="18">
        <v>27.2</v>
      </c>
      <c r="E34" s="18">
        <v>21.7</v>
      </c>
      <c r="F34" s="18">
        <v>15.8</v>
      </c>
      <c r="G34" s="18">
        <v>8</v>
      </c>
      <c r="H34" s="18">
        <v>20.7</v>
      </c>
    </row>
    <row r="35" spans="1:10" ht="14.5">
      <c r="A35" s="48" t="s">
        <v>36</v>
      </c>
      <c r="B35" s="46"/>
      <c r="C35" s="46"/>
      <c r="D35" s="46"/>
      <c r="E35" s="46"/>
      <c r="F35" s="46"/>
      <c r="G35" s="46"/>
      <c r="H35" s="18"/>
    </row>
    <row r="36" spans="1:10" ht="14.5">
      <c r="A36" s="47">
        <v>2014</v>
      </c>
      <c r="B36" s="18">
        <v>15.1</v>
      </c>
      <c r="C36" s="18">
        <v>29.6</v>
      </c>
      <c r="D36" s="18">
        <v>27.3</v>
      </c>
      <c r="E36" s="18">
        <v>22.3</v>
      </c>
      <c r="F36" s="18">
        <v>16.7</v>
      </c>
      <c r="G36" s="18">
        <v>7.9</v>
      </c>
      <c r="H36" s="18">
        <v>20.2</v>
      </c>
    </row>
    <row r="37" spans="1:10" ht="14.5">
      <c r="A37" s="47">
        <v>2015</v>
      </c>
      <c r="B37" s="18">
        <v>14.4</v>
      </c>
      <c r="C37" s="18">
        <v>30.6</v>
      </c>
      <c r="D37" s="18">
        <v>29.9</v>
      </c>
      <c r="E37" s="18">
        <v>23.7</v>
      </c>
      <c r="F37" s="18">
        <v>17</v>
      </c>
      <c r="G37" s="18">
        <v>8.1999999999999993</v>
      </c>
      <c r="H37" s="18">
        <v>20.9</v>
      </c>
    </row>
    <row r="38" spans="1:10" ht="14.5">
      <c r="A38" s="47">
        <v>2016</v>
      </c>
      <c r="B38" s="18">
        <v>13.4</v>
      </c>
      <c r="C38" s="18">
        <v>29</v>
      </c>
      <c r="D38" s="18">
        <v>29.8</v>
      </c>
      <c r="E38" s="18">
        <v>24.5</v>
      </c>
      <c r="F38" s="18">
        <v>17.899999999999999</v>
      </c>
      <c r="G38" s="18">
        <v>8.3000000000000007</v>
      </c>
      <c r="H38" s="18">
        <v>20.8</v>
      </c>
    </row>
    <row r="39" spans="1:10" ht="14.5">
      <c r="A39" s="47">
        <v>2017</v>
      </c>
      <c r="B39" s="18">
        <v>11.7</v>
      </c>
      <c r="C39" s="18">
        <v>26.6</v>
      </c>
      <c r="D39" s="18">
        <v>28.5</v>
      </c>
      <c r="E39" s="18">
        <v>23.5</v>
      </c>
      <c r="F39" s="18">
        <v>17.2</v>
      </c>
      <c r="G39" s="18">
        <v>7.8</v>
      </c>
      <c r="H39" s="18">
        <v>19.8</v>
      </c>
    </row>
    <row r="40" spans="1:10" ht="14.5">
      <c r="A40" s="47">
        <v>2018</v>
      </c>
      <c r="B40" s="18">
        <v>10.7</v>
      </c>
      <c r="C40" s="18">
        <v>26</v>
      </c>
      <c r="D40" s="18">
        <v>26.9</v>
      </c>
      <c r="E40" s="18">
        <v>23.9</v>
      </c>
      <c r="F40" s="18">
        <v>17.3</v>
      </c>
      <c r="G40" s="18">
        <v>8.1</v>
      </c>
      <c r="H40" s="18">
        <v>19.2</v>
      </c>
    </row>
    <row r="41" spans="1:10" ht="14.5">
      <c r="A41" s="47">
        <v>2019</v>
      </c>
      <c r="B41" s="18">
        <v>9.6</v>
      </c>
      <c r="C41" s="18">
        <v>24.4</v>
      </c>
      <c r="D41" s="18">
        <v>27.3</v>
      </c>
      <c r="E41" s="18">
        <v>24.6</v>
      </c>
      <c r="F41" s="18">
        <v>18.2</v>
      </c>
      <c r="G41" s="18">
        <v>8.6999999999999993</v>
      </c>
      <c r="H41" s="18">
        <v>19.2</v>
      </c>
    </row>
    <row r="42" spans="1:10" ht="14.5">
      <c r="A42" s="48" t="s">
        <v>37</v>
      </c>
      <c r="B42" s="18">
        <v>8.9</v>
      </c>
      <c r="C42" s="18">
        <v>21.8</v>
      </c>
      <c r="D42" s="18">
        <v>25</v>
      </c>
      <c r="E42" s="18">
        <v>23.4</v>
      </c>
      <c r="F42" s="18">
        <v>17.600000000000001</v>
      </c>
      <c r="G42" s="18">
        <v>8</v>
      </c>
      <c r="H42" s="18">
        <v>18.3</v>
      </c>
    </row>
    <row r="43" spans="1:10" ht="14.5">
      <c r="A43" s="47">
        <v>2021</v>
      </c>
      <c r="B43" s="18">
        <v>8.3000000000000007</v>
      </c>
      <c r="C43" s="18">
        <v>21.9</v>
      </c>
      <c r="D43" s="18">
        <v>25.1</v>
      </c>
      <c r="E43" s="18">
        <v>23.2</v>
      </c>
      <c r="F43" s="18">
        <v>17.3</v>
      </c>
      <c r="G43" s="18">
        <v>8.6</v>
      </c>
      <c r="H43" s="18">
        <v>17.8</v>
      </c>
    </row>
    <row r="44" spans="1:10" ht="14.5">
      <c r="A44" s="47">
        <v>2022</v>
      </c>
      <c r="B44" s="18">
        <v>8.1</v>
      </c>
      <c r="C44" s="18">
        <v>22.7</v>
      </c>
      <c r="D44" s="18">
        <v>26.1</v>
      </c>
      <c r="E44" s="18">
        <v>24.9</v>
      </c>
      <c r="F44" s="18">
        <v>18.100000000000001</v>
      </c>
      <c r="G44" s="18">
        <v>8.6999999999999993</v>
      </c>
      <c r="H44" s="18">
        <v>18.5</v>
      </c>
    </row>
    <row r="45" spans="1:10" ht="14.5">
      <c r="A45" s="47">
        <v>2023</v>
      </c>
      <c r="B45" s="18">
        <v>8.5</v>
      </c>
      <c r="C45" s="18">
        <v>22.7</v>
      </c>
      <c r="D45" s="18">
        <v>25.9</v>
      </c>
      <c r="E45" s="18">
        <v>24.8</v>
      </c>
      <c r="F45" s="18">
        <v>18.8</v>
      </c>
      <c r="G45" s="18">
        <v>8.9</v>
      </c>
      <c r="H45" s="18">
        <v>18.5</v>
      </c>
    </row>
    <row r="46" spans="1:10" ht="14.5">
      <c r="A46" s="47">
        <v>2024</v>
      </c>
      <c r="B46" s="18">
        <v>8.4</v>
      </c>
      <c r="C46" s="18">
        <v>21.4</v>
      </c>
      <c r="D46" s="18">
        <v>25.4</v>
      </c>
      <c r="E46" s="18">
        <v>25.2</v>
      </c>
      <c r="F46" s="18">
        <v>18.600000000000001</v>
      </c>
      <c r="G46" s="18">
        <v>8.9</v>
      </c>
      <c r="H46" s="18">
        <v>18.2</v>
      </c>
    </row>
    <row r="47" spans="1:10">
      <c r="A47" s="23" t="s">
        <v>32</v>
      </c>
    </row>
    <row r="48" spans="1:10">
      <c r="A48" s="23" t="s">
        <v>33</v>
      </c>
      <c r="J48" s="23" t="s">
        <v>32</v>
      </c>
    </row>
    <row r="49" spans="1:10">
      <c r="A49" s="23" t="s">
        <v>34</v>
      </c>
      <c r="J49" s="23" t="s">
        <v>33</v>
      </c>
    </row>
    <row r="50" spans="1:10">
      <c r="J50" s="23" t="s">
        <v>34</v>
      </c>
    </row>
  </sheetData>
  <pageMargins left="0.7" right="0.7" top="0.75" bottom="0.75" header="0.3" footer="0.3"/>
  <pageSetup paperSize="9" orientation="portrait" horizontalDpi="120" verticalDpi="72"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0E530-71FC-4960-A220-80E14A358612}">
  <dimension ref="A1:O49"/>
  <sheetViews>
    <sheetView zoomScaleNormal="100" workbookViewId="0"/>
  </sheetViews>
  <sheetFormatPr defaultColWidth="9.296875" defaultRowHeight="13.5"/>
  <cols>
    <col min="1" max="9" width="13.296875" style="16" customWidth="1"/>
    <col min="10" max="10" width="13.5" style="16" customWidth="1"/>
    <col min="11" max="11" width="9.296875" style="16" customWidth="1"/>
    <col min="12" max="12" width="13.296875" style="16" customWidth="1"/>
    <col min="13" max="16384" width="9.296875" style="16"/>
  </cols>
  <sheetData>
    <row r="1" spans="1:13">
      <c r="A1" s="43" t="s">
        <v>46</v>
      </c>
    </row>
    <row r="2" spans="1:13" ht="17.25" customHeight="1">
      <c r="A2" s="17" t="s">
        <v>220</v>
      </c>
      <c r="B2" s="17"/>
      <c r="C2" s="17"/>
      <c r="D2" s="17"/>
      <c r="E2" s="17"/>
      <c r="F2" s="17"/>
      <c r="G2" s="17"/>
      <c r="H2" s="17"/>
    </row>
    <row r="3" spans="1:13" ht="17.25" customHeight="1">
      <c r="A3" s="45" t="s">
        <v>230</v>
      </c>
      <c r="B3" s="45"/>
      <c r="C3" s="45"/>
      <c r="D3" s="45"/>
      <c r="E3" s="45"/>
      <c r="F3" s="45"/>
      <c r="G3" s="45"/>
      <c r="H3" s="45"/>
    </row>
    <row r="4" spans="1:13" ht="45">
      <c r="A4" s="71" t="s">
        <v>146</v>
      </c>
      <c r="B4" s="49" t="s">
        <v>147</v>
      </c>
      <c r="C4" s="49" t="s">
        <v>189</v>
      </c>
      <c r="D4" s="49" t="s">
        <v>148</v>
      </c>
      <c r="E4" s="49" t="s">
        <v>190</v>
      </c>
      <c r="F4" s="49" t="s">
        <v>149</v>
      </c>
      <c r="G4" s="49" t="s">
        <v>191</v>
      </c>
      <c r="H4" s="49" t="s">
        <v>150</v>
      </c>
      <c r="I4" s="49" t="s">
        <v>192</v>
      </c>
      <c r="J4" s="49" t="s">
        <v>151</v>
      </c>
      <c r="K4" s="49" t="s">
        <v>193</v>
      </c>
      <c r="L4" s="71" t="s">
        <v>44</v>
      </c>
      <c r="M4" s="22" t="s">
        <v>31</v>
      </c>
    </row>
    <row r="5" spans="1:13" ht="14.5">
      <c r="A5" s="47">
        <v>1983</v>
      </c>
      <c r="B5" s="18">
        <v>918</v>
      </c>
      <c r="C5" s="18">
        <v>3</v>
      </c>
      <c r="D5" s="18">
        <v>13306</v>
      </c>
      <c r="E5" s="18">
        <v>42.9</v>
      </c>
      <c r="F5" s="18">
        <v>14220</v>
      </c>
      <c r="G5" s="18">
        <v>45.9</v>
      </c>
      <c r="H5" s="18">
        <v>2304</v>
      </c>
      <c r="I5" s="18">
        <v>7.4</v>
      </c>
      <c r="J5" s="18">
        <v>266</v>
      </c>
      <c r="K5" s="18">
        <v>0.9</v>
      </c>
      <c r="L5" s="18"/>
      <c r="M5" s="18">
        <v>31014</v>
      </c>
    </row>
    <row r="6" spans="1:13" ht="14.5">
      <c r="A6" s="47">
        <v>1984</v>
      </c>
      <c r="B6" s="18">
        <v>922</v>
      </c>
      <c r="C6" s="18">
        <v>3</v>
      </c>
      <c r="D6" s="18">
        <v>12673</v>
      </c>
      <c r="E6" s="18">
        <v>41.2</v>
      </c>
      <c r="F6" s="18">
        <v>14506</v>
      </c>
      <c r="G6" s="18">
        <v>47.2</v>
      </c>
      <c r="H6" s="18">
        <v>2385</v>
      </c>
      <c r="I6" s="18">
        <v>7.8</v>
      </c>
      <c r="J6" s="18">
        <v>269</v>
      </c>
      <c r="K6" s="18">
        <v>0.9</v>
      </c>
      <c r="L6" s="18"/>
      <c r="M6" s="18">
        <v>30755</v>
      </c>
    </row>
    <row r="7" spans="1:13" ht="14.5">
      <c r="A7" s="47">
        <v>1985</v>
      </c>
      <c r="B7" s="18">
        <v>987</v>
      </c>
      <c r="C7" s="18">
        <v>3.2</v>
      </c>
      <c r="D7" s="18">
        <v>12238</v>
      </c>
      <c r="E7" s="18">
        <v>39.700000000000003</v>
      </c>
      <c r="F7" s="18">
        <v>14928</v>
      </c>
      <c r="G7" s="18">
        <v>48.5</v>
      </c>
      <c r="H7" s="18">
        <v>2420</v>
      </c>
      <c r="I7" s="18">
        <v>7.9</v>
      </c>
      <c r="J7" s="18">
        <v>237</v>
      </c>
      <c r="K7" s="18">
        <v>0.8</v>
      </c>
      <c r="L7" s="18">
        <v>28</v>
      </c>
      <c r="M7" s="18">
        <v>30838</v>
      </c>
    </row>
    <row r="8" spans="1:13" ht="14.5">
      <c r="A8" s="47">
        <v>1986</v>
      </c>
      <c r="B8" s="18">
        <v>1089</v>
      </c>
      <c r="C8" s="18">
        <v>3.3</v>
      </c>
      <c r="D8" s="18">
        <v>12187</v>
      </c>
      <c r="E8" s="18">
        <v>36.799999999999997</v>
      </c>
      <c r="F8" s="18">
        <v>16784</v>
      </c>
      <c r="G8" s="18">
        <v>50.7</v>
      </c>
      <c r="H8" s="18">
        <v>2810</v>
      </c>
      <c r="I8" s="18">
        <v>8.5</v>
      </c>
      <c r="J8" s="18">
        <v>254</v>
      </c>
      <c r="K8" s="18">
        <v>0.8</v>
      </c>
      <c r="L8" s="18"/>
      <c r="M8" s="18">
        <v>33124</v>
      </c>
    </row>
    <row r="9" spans="1:13" ht="14.5">
      <c r="A9" s="47">
        <v>1987</v>
      </c>
      <c r="B9" s="18">
        <v>1159</v>
      </c>
      <c r="C9" s="18">
        <v>3.3</v>
      </c>
      <c r="D9" s="18">
        <v>13122</v>
      </c>
      <c r="E9" s="18">
        <v>37.799999999999997</v>
      </c>
      <c r="F9" s="18">
        <v>17462</v>
      </c>
      <c r="G9" s="18">
        <v>50.3</v>
      </c>
      <c r="H9" s="18">
        <v>2740</v>
      </c>
      <c r="I9" s="18">
        <v>7.9</v>
      </c>
      <c r="J9" s="18">
        <v>224</v>
      </c>
      <c r="K9" s="18">
        <v>0.6</v>
      </c>
      <c r="L9" s="18"/>
      <c r="M9" s="18">
        <v>34707</v>
      </c>
    </row>
    <row r="10" spans="1:13" ht="14.5">
      <c r="A10" s="47">
        <v>1988</v>
      </c>
      <c r="B10" s="18">
        <v>1229</v>
      </c>
      <c r="C10" s="18">
        <v>3.3</v>
      </c>
      <c r="D10" s="18">
        <v>13833</v>
      </c>
      <c r="E10" s="18">
        <v>36.799999999999997</v>
      </c>
      <c r="F10" s="18">
        <v>19305</v>
      </c>
      <c r="G10" s="18">
        <v>51.4</v>
      </c>
      <c r="H10" s="18">
        <v>2939</v>
      </c>
      <c r="I10" s="18">
        <v>7.8</v>
      </c>
      <c r="J10" s="18">
        <v>279</v>
      </c>
      <c r="K10" s="18">
        <v>0.7</v>
      </c>
      <c r="L10" s="18"/>
      <c r="M10" s="18">
        <v>37585</v>
      </c>
    </row>
    <row r="11" spans="1:13" ht="14.5">
      <c r="A11" s="47">
        <v>1989</v>
      </c>
      <c r="B11" s="18">
        <v>1454</v>
      </c>
      <c r="C11" s="18">
        <v>3.8</v>
      </c>
      <c r="D11" s="18">
        <v>14317</v>
      </c>
      <c r="E11" s="18">
        <v>37.799999999999997</v>
      </c>
      <c r="F11" s="18">
        <v>18979</v>
      </c>
      <c r="G11" s="18">
        <v>50.1</v>
      </c>
      <c r="H11" s="18">
        <v>2938</v>
      </c>
      <c r="I11" s="18">
        <v>7.7</v>
      </c>
      <c r="J11" s="18">
        <v>232</v>
      </c>
      <c r="K11" s="18">
        <v>0.6</v>
      </c>
      <c r="L11" s="18"/>
      <c r="M11" s="18">
        <v>37920</v>
      </c>
    </row>
    <row r="12" spans="1:13" ht="14.5">
      <c r="A12" s="47">
        <v>1990</v>
      </c>
      <c r="B12" s="18">
        <v>1459</v>
      </c>
      <c r="C12" s="18">
        <v>3.9</v>
      </c>
      <c r="D12" s="18">
        <v>13957</v>
      </c>
      <c r="E12" s="18">
        <v>37.200000000000003</v>
      </c>
      <c r="F12" s="18">
        <v>18983</v>
      </c>
      <c r="G12" s="18">
        <v>50.6</v>
      </c>
      <c r="H12" s="18">
        <v>2864</v>
      </c>
      <c r="I12" s="18">
        <v>7.6</v>
      </c>
      <c r="J12" s="18">
        <v>226</v>
      </c>
      <c r="K12" s="18">
        <v>0.6</v>
      </c>
      <c r="L12" s="18"/>
      <c r="M12" s="18">
        <v>37489</v>
      </c>
    </row>
    <row r="13" spans="1:13" ht="14.5">
      <c r="A13" s="47">
        <v>1991</v>
      </c>
      <c r="B13" s="18">
        <v>1609</v>
      </c>
      <c r="C13" s="18">
        <v>4.5</v>
      </c>
      <c r="D13" s="18">
        <v>14325</v>
      </c>
      <c r="E13" s="18">
        <v>40</v>
      </c>
      <c r="F13" s="18">
        <v>17143</v>
      </c>
      <c r="G13" s="18">
        <v>47.9</v>
      </c>
      <c r="H13" s="18">
        <v>2545</v>
      </c>
      <c r="I13" s="18">
        <v>7.1</v>
      </c>
      <c r="J13" s="18">
        <v>166</v>
      </c>
      <c r="K13" s="18">
        <v>0.5</v>
      </c>
      <c r="L13" s="18"/>
      <c r="M13" s="18">
        <v>35788</v>
      </c>
    </row>
    <row r="14" spans="1:13" ht="14.5">
      <c r="A14" s="47">
        <v>1992</v>
      </c>
      <c r="B14" s="18">
        <v>1917</v>
      </c>
      <c r="C14" s="18">
        <v>5.5</v>
      </c>
      <c r="D14" s="18">
        <v>14557</v>
      </c>
      <c r="E14" s="18">
        <v>41.9</v>
      </c>
      <c r="F14" s="18">
        <v>15751</v>
      </c>
      <c r="G14" s="18">
        <v>45.3</v>
      </c>
      <c r="H14" s="18">
        <v>2325</v>
      </c>
      <c r="I14" s="18">
        <v>6.7</v>
      </c>
      <c r="J14" s="18">
        <v>223</v>
      </c>
      <c r="K14" s="18">
        <v>0.6</v>
      </c>
      <c r="L14" s="18">
        <v>76</v>
      </c>
      <c r="M14" s="18">
        <v>34849</v>
      </c>
    </row>
    <row r="15" spans="1:13" ht="14.5">
      <c r="A15" s="47">
        <v>1993</v>
      </c>
      <c r="B15" s="18">
        <v>2755</v>
      </c>
      <c r="C15" s="18">
        <v>8.1</v>
      </c>
      <c r="D15" s="18">
        <v>14793</v>
      </c>
      <c r="E15" s="18">
        <v>43.5</v>
      </c>
      <c r="F15" s="18">
        <v>14234</v>
      </c>
      <c r="G15" s="18">
        <v>41.8</v>
      </c>
      <c r="H15" s="18">
        <v>2072</v>
      </c>
      <c r="I15" s="18">
        <v>6.1</v>
      </c>
      <c r="J15" s="18">
        <v>174</v>
      </c>
      <c r="K15" s="18">
        <v>0.5</v>
      </c>
      <c r="L15" s="18">
        <v>141</v>
      </c>
      <c r="M15" s="18">
        <v>34169</v>
      </c>
    </row>
    <row r="16" spans="1:13" ht="14.5">
      <c r="A16" s="47">
        <v>1994</v>
      </c>
      <c r="B16" s="18">
        <v>3288</v>
      </c>
      <c r="C16" s="18">
        <v>10.199999999999999</v>
      </c>
      <c r="D16" s="18">
        <v>14322</v>
      </c>
      <c r="E16" s="18">
        <v>44.5</v>
      </c>
      <c r="F16" s="18">
        <v>12476</v>
      </c>
      <c r="G16" s="18">
        <v>38.799999999999997</v>
      </c>
      <c r="H16" s="18">
        <v>1961</v>
      </c>
      <c r="I16" s="18">
        <v>6.1</v>
      </c>
      <c r="J16" s="18">
        <v>147</v>
      </c>
      <c r="K16" s="18">
        <v>0.5</v>
      </c>
      <c r="L16" s="18">
        <v>99</v>
      </c>
      <c r="M16" s="18">
        <v>32293</v>
      </c>
    </row>
    <row r="17" spans="1:15" ht="14.5">
      <c r="A17" s="47">
        <v>1995</v>
      </c>
      <c r="B17" s="18">
        <v>3205</v>
      </c>
      <c r="C17" s="18">
        <v>10.199999999999999</v>
      </c>
      <c r="D17" s="18">
        <v>13739</v>
      </c>
      <c r="E17" s="18">
        <v>43.9</v>
      </c>
      <c r="F17" s="18">
        <v>12195</v>
      </c>
      <c r="G17" s="18">
        <v>38.9</v>
      </c>
      <c r="H17" s="18">
        <v>2019</v>
      </c>
      <c r="I17" s="18">
        <v>6.4</v>
      </c>
      <c r="J17" s="18">
        <v>165</v>
      </c>
      <c r="K17" s="18">
        <v>0.5</v>
      </c>
      <c r="L17" s="18">
        <v>118</v>
      </c>
      <c r="M17" s="18">
        <v>31441</v>
      </c>
    </row>
    <row r="18" spans="1:15" ht="14.5">
      <c r="A18" s="47">
        <v>1996</v>
      </c>
      <c r="B18" s="18">
        <v>4011</v>
      </c>
      <c r="C18" s="18">
        <v>12.5</v>
      </c>
      <c r="D18" s="18">
        <v>13678</v>
      </c>
      <c r="E18" s="18">
        <v>42.8</v>
      </c>
      <c r="F18" s="18">
        <v>12068</v>
      </c>
      <c r="G18" s="18">
        <v>37.700000000000003</v>
      </c>
      <c r="H18" s="18">
        <v>2075</v>
      </c>
      <c r="I18" s="18">
        <v>6.5</v>
      </c>
      <c r="J18" s="18">
        <v>155</v>
      </c>
      <c r="K18" s="18">
        <v>0.5</v>
      </c>
      <c r="L18" s="18">
        <v>130</v>
      </c>
      <c r="M18" s="18">
        <v>32117</v>
      </c>
    </row>
    <row r="19" spans="1:15" ht="14.5">
      <c r="A19" s="47">
        <v>1997</v>
      </c>
      <c r="B19" s="18">
        <v>4692</v>
      </c>
      <c r="C19" s="18">
        <v>15</v>
      </c>
      <c r="D19" s="18">
        <v>13908</v>
      </c>
      <c r="E19" s="18">
        <v>44.5</v>
      </c>
      <c r="F19" s="18">
        <v>10641</v>
      </c>
      <c r="G19" s="18">
        <v>34</v>
      </c>
      <c r="H19" s="18">
        <v>1866</v>
      </c>
      <c r="I19" s="18">
        <v>6</v>
      </c>
      <c r="J19" s="18">
        <v>158</v>
      </c>
      <c r="K19" s="18">
        <v>0.5</v>
      </c>
      <c r="L19" s="18">
        <v>168</v>
      </c>
      <c r="M19" s="18">
        <v>31433</v>
      </c>
    </row>
    <row r="20" spans="1:15" ht="14.5">
      <c r="A20" s="47">
        <v>1998</v>
      </c>
      <c r="B20" s="18">
        <v>5698</v>
      </c>
      <c r="C20" s="18">
        <v>18.399999999999999</v>
      </c>
      <c r="D20" s="18">
        <v>13875</v>
      </c>
      <c r="E20" s="18">
        <v>44.8</v>
      </c>
      <c r="F20" s="18">
        <v>9399</v>
      </c>
      <c r="G20" s="18">
        <v>30.4</v>
      </c>
      <c r="H20" s="18">
        <v>1794</v>
      </c>
      <c r="I20" s="18">
        <v>5.8</v>
      </c>
      <c r="J20" s="18">
        <v>171</v>
      </c>
      <c r="K20" s="18">
        <v>0.6</v>
      </c>
      <c r="L20" s="18">
        <v>71</v>
      </c>
      <c r="M20" s="18">
        <v>31008</v>
      </c>
    </row>
    <row r="21" spans="1:15" ht="14.5">
      <c r="A21" s="47">
        <v>1999</v>
      </c>
      <c r="B21" s="18">
        <v>5983</v>
      </c>
      <c r="C21" s="18">
        <v>19.5</v>
      </c>
      <c r="D21" s="18">
        <v>14054</v>
      </c>
      <c r="E21" s="18">
        <v>45.9</v>
      </c>
      <c r="F21" s="18">
        <v>8683</v>
      </c>
      <c r="G21" s="18">
        <v>28.3</v>
      </c>
      <c r="H21" s="18">
        <v>1749</v>
      </c>
      <c r="I21" s="18">
        <v>5.7</v>
      </c>
      <c r="J21" s="18">
        <v>182</v>
      </c>
      <c r="K21" s="18">
        <v>0.6</v>
      </c>
      <c r="L21" s="18">
        <v>61</v>
      </c>
      <c r="M21" s="18">
        <v>30712</v>
      </c>
    </row>
    <row r="22" spans="1:15" ht="14.5">
      <c r="A22" s="47">
        <v>2000</v>
      </c>
      <c r="B22" s="18">
        <v>6294</v>
      </c>
      <c r="C22" s="18">
        <v>20.399999999999999</v>
      </c>
      <c r="D22" s="18">
        <v>14187</v>
      </c>
      <c r="E22" s="18">
        <v>46</v>
      </c>
      <c r="F22" s="18">
        <v>8312</v>
      </c>
      <c r="G22" s="18">
        <v>26.9</v>
      </c>
      <c r="H22" s="18">
        <v>1884</v>
      </c>
      <c r="I22" s="18">
        <v>6.1</v>
      </c>
      <c r="J22" s="18">
        <v>196</v>
      </c>
      <c r="K22" s="18">
        <v>0.6</v>
      </c>
      <c r="L22" s="18">
        <v>107</v>
      </c>
      <c r="M22" s="18">
        <v>30980</v>
      </c>
    </row>
    <row r="23" spans="1:15" ht="14.5">
      <c r="A23" s="47">
        <v>2001</v>
      </c>
      <c r="B23" s="18">
        <v>6735</v>
      </c>
      <c r="C23" s="18">
        <v>21.3</v>
      </c>
      <c r="D23" s="18">
        <v>14458</v>
      </c>
      <c r="E23" s="18">
        <v>45.7</v>
      </c>
      <c r="F23" s="18">
        <v>8374</v>
      </c>
      <c r="G23" s="18">
        <v>26.5</v>
      </c>
      <c r="H23" s="18">
        <v>1863</v>
      </c>
      <c r="I23" s="18">
        <v>5.9</v>
      </c>
      <c r="J23" s="18">
        <v>208</v>
      </c>
      <c r="K23" s="18">
        <v>0.7</v>
      </c>
      <c r="L23" s="18">
        <v>139</v>
      </c>
      <c r="M23" s="18">
        <v>31777</v>
      </c>
    </row>
    <row r="24" spans="1:15" ht="14.5">
      <c r="A24" s="47">
        <v>2002</v>
      </c>
      <c r="B24" s="18">
        <v>6733</v>
      </c>
      <c r="C24" s="18">
        <v>20.2</v>
      </c>
      <c r="D24" s="18">
        <v>15518</v>
      </c>
      <c r="E24" s="18">
        <v>46.7</v>
      </c>
      <c r="F24" s="18">
        <v>8784</v>
      </c>
      <c r="G24" s="18">
        <v>26.4</v>
      </c>
      <c r="H24" s="18">
        <v>1983</v>
      </c>
      <c r="I24" s="18">
        <v>6</v>
      </c>
      <c r="J24" s="18">
        <v>232</v>
      </c>
      <c r="K24" s="18">
        <v>0.7</v>
      </c>
      <c r="L24" s="18">
        <v>115</v>
      </c>
      <c r="M24" s="18">
        <v>33365</v>
      </c>
      <c r="O24" s="23" t="s">
        <v>32</v>
      </c>
    </row>
    <row r="25" spans="1:15" ht="14.5">
      <c r="A25" s="47">
        <v>2003</v>
      </c>
      <c r="B25" s="18">
        <v>7735</v>
      </c>
      <c r="C25" s="18">
        <v>22.5</v>
      </c>
      <c r="D25" s="18">
        <v>15991</v>
      </c>
      <c r="E25" s="18">
        <v>46.5</v>
      </c>
      <c r="F25" s="18">
        <v>8366</v>
      </c>
      <c r="G25" s="18">
        <v>24.4</v>
      </c>
      <c r="H25" s="18">
        <v>2000</v>
      </c>
      <c r="I25" s="18">
        <v>5.8</v>
      </c>
      <c r="J25" s="18">
        <v>263</v>
      </c>
      <c r="K25" s="18">
        <v>0.8</v>
      </c>
      <c r="L25" s="18">
        <v>118</v>
      </c>
      <c r="M25" s="18">
        <v>34473</v>
      </c>
      <c r="O25" s="23" t="s">
        <v>33</v>
      </c>
    </row>
    <row r="26" spans="1:15" ht="14.5">
      <c r="A26" s="47">
        <v>2004</v>
      </c>
      <c r="B26" s="18">
        <v>8428</v>
      </c>
      <c r="C26" s="18">
        <v>24.6</v>
      </c>
      <c r="D26" s="18">
        <v>16013</v>
      </c>
      <c r="E26" s="18">
        <v>46.6</v>
      </c>
      <c r="F26" s="18">
        <v>7667</v>
      </c>
      <c r="G26" s="18">
        <v>22.3</v>
      </c>
      <c r="H26" s="18">
        <v>1946</v>
      </c>
      <c r="I26" s="18">
        <v>5.7</v>
      </c>
      <c r="J26" s="18">
        <v>274</v>
      </c>
      <c r="K26" s="18">
        <v>0.8</v>
      </c>
      <c r="L26" s="18">
        <v>126</v>
      </c>
      <c r="M26" s="18">
        <v>34454</v>
      </c>
      <c r="O26" s="23"/>
    </row>
    <row r="27" spans="1:15" ht="14.5">
      <c r="A27" s="47">
        <v>2005</v>
      </c>
      <c r="B27" s="18">
        <v>9089</v>
      </c>
      <c r="C27" s="18">
        <v>26.1</v>
      </c>
      <c r="D27" s="18">
        <v>16149</v>
      </c>
      <c r="E27" s="18">
        <v>46.4</v>
      </c>
      <c r="F27" s="18">
        <v>7309</v>
      </c>
      <c r="G27" s="18">
        <v>21</v>
      </c>
      <c r="H27" s="18">
        <v>1975</v>
      </c>
      <c r="I27" s="18">
        <v>5.7</v>
      </c>
      <c r="J27" s="18">
        <v>293</v>
      </c>
      <c r="K27" s="18">
        <v>0.8</v>
      </c>
      <c r="L27" s="18">
        <v>163</v>
      </c>
      <c r="M27" s="18">
        <v>34978</v>
      </c>
    </row>
    <row r="28" spans="1:15" ht="14.5">
      <c r="A28" s="47">
        <v>2006</v>
      </c>
      <c r="B28" s="18">
        <v>9609</v>
      </c>
      <c r="C28" s="18">
        <v>26.8</v>
      </c>
      <c r="D28" s="18">
        <v>16552</v>
      </c>
      <c r="E28" s="18">
        <v>46.1</v>
      </c>
      <c r="F28" s="18">
        <v>7421</v>
      </c>
      <c r="G28" s="18">
        <v>20.7</v>
      </c>
      <c r="H28" s="18">
        <v>1999</v>
      </c>
      <c r="I28" s="18">
        <v>5.6</v>
      </c>
      <c r="J28" s="18">
        <v>315</v>
      </c>
      <c r="K28" s="18">
        <v>0.9</v>
      </c>
      <c r="L28" s="18">
        <v>149</v>
      </c>
      <c r="M28" s="18">
        <v>36045</v>
      </c>
    </row>
    <row r="29" spans="1:15" ht="14.5">
      <c r="A29" s="47">
        <v>2007</v>
      </c>
      <c r="B29" s="18">
        <v>11113</v>
      </c>
      <c r="C29" s="18">
        <v>30</v>
      </c>
      <c r="D29" s="18">
        <v>16504</v>
      </c>
      <c r="E29" s="18">
        <v>44.5</v>
      </c>
      <c r="F29" s="18">
        <v>7013</v>
      </c>
      <c r="G29" s="18">
        <v>18.899999999999999</v>
      </c>
      <c r="H29" s="18">
        <v>2083</v>
      </c>
      <c r="I29" s="18">
        <v>5.6</v>
      </c>
      <c r="J29" s="18">
        <v>360</v>
      </c>
      <c r="K29" s="18">
        <v>1</v>
      </c>
      <c r="L29" s="18">
        <v>132</v>
      </c>
      <c r="M29" s="18">
        <v>37205</v>
      </c>
    </row>
    <row r="30" spans="1:15" ht="14.5">
      <c r="A30" s="47">
        <v>2008</v>
      </c>
      <c r="B30" s="18">
        <v>12194</v>
      </c>
      <c r="C30" s="18">
        <v>32.1</v>
      </c>
      <c r="D30" s="18">
        <v>16626</v>
      </c>
      <c r="E30" s="18">
        <v>43.8</v>
      </c>
      <c r="F30" s="18">
        <v>6616</v>
      </c>
      <c r="G30" s="18">
        <v>17.399999999999999</v>
      </c>
      <c r="H30" s="18">
        <v>2191</v>
      </c>
      <c r="I30" s="18">
        <v>5.8</v>
      </c>
      <c r="J30" s="18">
        <v>333</v>
      </c>
      <c r="K30" s="18">
        <v>0.9</v>
      </c>
      <c r="L30" s="18">
        <v>93</v>
      </c>
      <c r="M30" s="18">
        <v>38053</v>
      </c>
    </row>
    <row r="31" spans="1:15" ht="14.5">
      <c r="A31" s="47">
        <v>2009</v>
      </c>
      <c r="B31" s="18">
        <v>13506</v>
      </c>
      <c r="C31" s="18">
        <v>36.1</v>
      </c>
      <c r="D31" s="18">
        <v>15665</v>
      </c>
      <c r="E31" s="18">
        <v>41.9</v>
      </c>
      <c r="F31" s="18">
        <v>5838</v>
      </c>
      <c r="G31" s="18">
        <v>15.6</v>
      </c>
      <c r="H31" s="18">
        <v>2021</v>
      </c>
      <c r="I31" s="18">
        <v>5.4</v>
      </c>
      <c r="J31" s="18">
        <v>355</v>
      </c>
      <c r="K31" s="18">
        <v>0.9</v>
      </c>
      <c r="L31" s="18">
        <v>139</v>
      </c>
      <c r="M31" s="18">
        <v>37524</v>
      </c>
    </row>
    <row r="32" spans="1:15" ht="14.5">
      <c r="A32" s="47">
        <v>2010</v>
      </c>
      <c r="B32" s="18">
        <v>14393</v>
      </c>
      <c r="C32" s="18">
        <v>38.299999999999997</v>
      </c>
      <c r="D32" s="18">
        <v>15128</v>
      </c>
      <c r="E32" s="18">
        <v>40.299999999999997</v>
      </c>
      <c r="F32" s="18">
        <v>5632</v>
      </c>
      <c r="G32" s="18">
        <v>15</v>
      </c>
      <c r="H32" s="18">
        <v>2009</v>
      </c>
      <c r="I32" s="18">
        <v>5.3</v>
      </c>
      <c r="J32" s="18">
        <v>410</v>
      </c>
      <c r="K32" s="18">
        <v>1.1000000000000001</v>
      </c>
      <c r="L32" s="18">
        <v>121</v>
      </c>
      <c r="M32" s="18">
        <v>37693</v>
      </c>
    </row>
    <row r="33" spans="1:13" ht="14.5">
      <c r="A33" s="47">
        <v>2011</v>
      </c>
      <c r="B33" s="18">
        <v>15202</v>
      </c>
      <c r="C33" s="18">
        <v>40.4</v>
      </c>
      <c r="D33" s="18">
        <v>14544</v>
      </c>
      <c r="E33" s="18">
        <v>38.6</v>
      </c>
      <c r="F33" s="18">
        <v>5426</v>
      </c>
      <c r="G33" s="18">
        <v>14.4</v>
      </c>
      <c r="H33" s="18">
        <v>2055</v>
      </c>
      <c r="I33" s="18">
        <v>5.5</v>
      </c>
      <c r="J33" s="18">
        <v>407</v>
      </c>
      <c r="K33" s="18">
        <v>1.1000000000000001</v>
      </c>
      <c r="L33" s="18">
        <v>116</v>
      </c>
      <c r="M33" s="18">
        <v>37750</v>
      </c>
    </row>
    <row r="34" spans="1:13" ht="14.5">
      <c r="A34" s="48">
        <v>2012</v>
      </c>
      <c r="B34" s="46">
        <v>15285</v>
      </c>
      <c r="C34" s="46">
        <v>41.1</v>
      </c>
      <c r="D34" s="46">
        <v>14219</v>
      </c>
      <c r="E34" s="46">
        <v>38.200000000000003</v>
      </c>
      <c r="F34" s="46">
        <v>5166</v>
      </c>
      <c r="G34" s="46">
        <v>13.9</v>
      </c>
      <c r="H34" s="18">
        <v>2146</v>
      </c>
      <c r="I34" s="18">
        <v>5.8</v>
      </c>
      <c r="J34" s="18">
        <v>405</v>
      </c>
      <c r="K34" s="18">
        <v>1.1000000000000001</v>
      </c>
      <c r="L34" s="18">
        <v>145</v>
      </c>
      <c r="M34" s="18">
        <v>37366</v>
      </c>
    </row>
    <row r="35" spans="1:13" ht="14.5">
      <c r="A35" s="47" t="s">
        <v>36</v>
      </c>
      <c r="B35" s="18"/>
      <c r="C35" s="18"/>
      <c r="D35" s="18"/>
      <c r="E35" s="18"/>
      <c r="F35" s="18"/>
      <c r="G35" s="18"/>
      <c r="H35" s="18"/>
      <c r="I35" s="18"/>
      <c r="J35" s="18"/>
      <c r="K35" s="18"/>
      <c r="L35" s="18"/>
      <c r="M35" s="18"/>
    </row>
    <row r="36" spans="1:13" ht="14.5">
      <c r="A36" s="47">
        <v>2014</v>
      </c>
      <c r="B36" s="18">
        <v>18213</v>
      </c>
      <c r="C36" s="18">
        <v>50.2</v>
      </c>
      <c r="D36" s="18">
        <v>11585</v>
      </c>
      <c r="E36" s="18">
        <v>31.9</v>
      </c>
      <c r="F36" s="18">
        <v>4038</v>
      </c>
      <c r="G36" s="18">
        <v>11.1</v>
      </c>
      <c r="H36" s="18">
        <v>1978</v>
      </c>
      <c r="I36" s="18">
        <v>5.5</v>
      </c>
      <c r="J36" s="18">
        <v>447</v>
      </c>
      <c r="K36" s="18">
        <v>1.2</v>
      </c>
      <c r="L36" s="18">
        <v>368</v>
      </c>
      <c r="M36" s="18">
        <v>36629</v>
      </c>
    </row>
    <row r="37" spans="1:13" ht="14.5">
      <c r="A37" s="47">
        <v>2015</v>
      </c>
      <c r="B37" s="18">
        <v>19378</v>
      </c>
      <c r="C37" s="18">
        <v>51</v>
      </c>
      <c r="D37" s="18">
        <v>12052</v>
      </c>
      <c r="E37" s="18">
        <v>31.7</v>
      </c>
      <c r="F37" s="18">
        <v>4059</v>
      </c>
      <c r="G37" s="18">
        <v>10.7</v>
      </c>
      <c r="H37" s="18">
        <v>2081</v>
      </c>
      <c r="I37" s="18">
        <v>5.5</v>
      </c>
      <c r="J37" s="18">
        <v>436</v>
      </c>
      <c r="K37" s="18">
        <v>1.1000000000000001</v>
      </c>
      <c r="L37" s="18">
        <v>65</v>
      </c>
      <c r="M37" s="18">
        <v>38071</v>
      </c>
    </row>
    <row r="38" spans="1:13" ht="14.5">
      <c r="A38" s="47">
        <v>2016</v>
      </c>
      <c r="B38" s="18">
        <v>20260</v>
      </c>
      <c r="C38" s="18">
        <v>53.1</v>
      </c>
      <c r="D38" s="18">
        <v>11539</v>
      </c>
      <c r="E38" s="18">
        <v>30.3</v>
      </c>
      <c r="F38" s="18">
        <v>3913</v>
      </c>
      <c r="G38" s="18">
        <v>10.3</v>
      </c>
      <c r="H38" s="18">
        <v>2048</v>
      </c>
      <c r="I38" s="18">
        <v>5.4</v>
      </c>
      <c r="J38" s="18">
        <v>383</v>
      </c>
      <c r="K38" s="18">
        <v>1</v>
      </c>
      <c r="L38" s="18">
        <v>34</v>
      </c>
      <c r="M38" s="18">
        <v>38177</v>
      </c>
    </row>
    <row r="39" spans="1:13" ht="14.5">
      <c r="A39" s="47">
        <v>2017</v>
      </c>
      <c r="B39" s="18">
        <v>19954</v>
      </c>
      <c r="C39" s="18">
        <v>55.1</v>
      </c>
      <c r="D39" s="18">
        <v>10468</v>
      </c>
      <c r="E39" s="18">
        <v>28.9</v>
      </c>
      <c r="F39" s="18">
        <v>3471</v>
      </c>
      <c r="G39" s="18">
        <v>9.6</v>
      </c>
      <c r="H39" s="18">
        <v>1908</v>
      </c>
      <c r="I39" s="18">
        <v>5.3</v>
      </c>
      <c r="J39" s="18">
        <v>405</v>
      </c>
      <c r="K39" s="18">
        <v>1.1000000000000001</v>
      </c>
      <c r="L39" s="18">
        <v>410</v>
      </c>
      <c r="M39" s="18">
        <v>36616</v>
      </c>
    </row>
    <row r="40" spans="1:13" ht="14.5">
      <c r="A40" s="47">
        <v>2018</v>
      </c>
      <c r="B40" s="18">
        <v>20424</v>
      </c>
      <c r="C40" s="18">
        <v>57.1</v>
      </c>
      <c r="D40" s="18">
        <v>9813</v>
      </c>
      <c r="E40" s="18">
        <v>27.5</v>
      </c>
      <c r="F40" s="18">
        <v>3304</v>
      </c>
      <c r="G40" s="18">
        <v>9.1999999999999993</v>
      </c>
      <c r="H40" s="18">
        <v>1808</v>
      </c>
      <c r="I40" s="18">
        <v>5.0999999999999996</v>
      </c>
      <c r="J40" s="18">
        <v>396</v>
      </c>
      <c r="K40" s="18">
        <v>1.1000000000000001</v>
      </c>
      <c r="L40" s="18">
        <v>37</v>
      </c>
      <c r="M40" s="18">
        <v>35782</v>
      </c>
    </row>
    <row r="41" spans="1:13" ht="14.5">
      <c r="A41" s="48">
        <v>2019</v>
      </c>
      <c r="B41" s="18">
        <v>21207</v>
      </c>
      <c r="C41" s="18">
        <v>58.7</v>
      </c>
      <c r="D41" s="18">
        <v>9359</v>
      </c>
      <c r="E41" s="18">
        <v>25.9</v>
      </c>
      <c r="F41" s="18">
        <v>3096</v>
      </c>
      <c r="G41" s="18">
        <v>8.6</v>
      </c>
      <c r="H41" s="18">
        <v>2051</v>
      </c>
      <c r="I41" s="18">
        <v>5.7</v>
      </c>
      <c r="J41" s="18">
        <v>390</v>
      </c>
      <c r="K41" s="18">
        <v>1.1000000000000001</v>
      </c>
      <c r="L41" s="18">
        <v>48</v>
      </c>
      <c r="M41" s="18">
        <v>36151</v>
      </c>
    </row>
    <row r="42" spans="1:13" ht="14.5">
      <c r="A42" s="47">
        <v>2020</v>
      </c>
      <c r="B42" s="18">
        <v>20057</v>
      </c>
      <c r="C42" s="18">
        <v>59.7</v>
      </c>
      <c r="D42" s="18">
        <v>8624</v>
      </c>
      <c r="E42" s="18">
        <v>25.7</v>
      </c>
      <c r="F42" s="18">
        <v>2706</v>
      </c>
      <c r="G42" s="18">
        <v>8.1</v>
      </c>
      <c r="H42" s="18">
        <v>1831</v>
      </c>
      <c r="I42" s="18">
        <v>5.4</v>
      </c>
      <c r="J42" s="18">
        <v>393</v>
      </c>
      <c r="K42" s="18">
        <v>1.2</v>
      </c>
      <c r="L42" s="18">
        <v>985</v>
      </c>
      <c r="M42" s="18">
        <v>34596</v>
      </c>
    </row>
    <row r="43" spans="1:13" ht="14.5">
      <c r="A43" s="47">
        <v>2021</v>
      </c>
      <c r="B43" s="18">
        <v>20652</v>
      </c>
      <c r="C43" s="18">
        <v>61.5</v>
      </c>
      <c r="D43" s="18">
        <v>8304</v>
      </c>
      <c r="E43" s="18">
        <v>24.7</v>
      </c>
      <c r="F43" s="18">
        <v>2488</v>
      </c>
      <c r="G43" s="18">
        <v>7.4</v>
      </c>
      <c r="H43" s="18">
        <v>1778</v>
      </c>
      <c r="I43" s="18">
        <v>5.3</v>
      </c>
      <c r="J43" s="18">
        <v>356</v>
      </c>
      <c r="K43" s="18">
        <v>1.1000000000000001</v>
      </c>
      <c r="L43" s="18">
        <v>119</v>
      </c>
      <c r="M43" s="18">
        <v>33697</v>
      </c>
    </row>
    <row r="44" spans="1:13" ht="14.5">
      <c r="A44" s="47">
        <v>2022</v>
      </c>
      <c r="B44" s="18">
        <v>21369</v>
      </c>
      <c r="C44" s="18">
        <v>60.7</v>
      </c>
      <c r="D44" s="18">
        <v>8876</v>
      </c>
      <c r="E44" s="18">
        <v>25.2</v>
      </c>
      <c r="F44" s="18">
        <v>2764</v>
      </c>
      <c r="G44" s="18">
        <v>7.9</v>
      </c>
      <c r="H44" s="18">
        <v>1812</v>
      </c>
      <c r="I44" s="18">
        <v>5.0999999999999996</v>
      </c>
      <c r="J44" s="18">
        <v>365</v>
      </c>
      <c r="K44" s="18">
        <v>1</v>
      </c>
      <c r="L44" s="18">
        <v>270</v>
      </c>
      <c r="M44" s="18">
        <v>35456</v>
      </c>
    </row>
    <row r="45" spans="1:13" ht="14.5">
      <c r="A45" s="47">
        <v>2023</v>
      </c>
      <c r="B45" s="18">
        <v>22557</v>
      </c>
      <c r="C45" s="18">
        <v>63.1</v>
      </c>
      <c r="D45" s="18">
        <v>8411</v>
      </c>
      <c r="E45" s="18">
        <v>23.5</v>
      </c>
      <c r="F45" s="18">
        <v>2609</v>
      </c>
      <c r="G45" s="18">
        <v>7.3</v>
      </c>
      <c r="H45" s="18">
        <v>1811</v>
      </c>
      <c r="I45" s="18">
        <v>5.0999999999999996</v>
      </c>
      <c r="J45" s="18">
        <v>345</v>
      </c>
      <c r="K45" s="18">
        <v>1</v>
      </c>
      <c r="L45" s="18">
        <v>31</v>
      </c>
      <c r="M45" s="18">
        <v>35764</v>
      </c>
    </row>
    <row r="46" spans="1:13" ht="14.5">
      <c r="A46" s="47">
        <v>2024</v>
      </c>
      <c r="B46" s="18">
        <v>22859</v>
      </c>
      <c r="C46" s="18">
        <v>64.7</v>
      </c>
      <c r="D46" s="18">
        <v>7891</v>
      </c>
      <c r="E46" s="18">
        <v>22.3</v>
      </c>
      <c r="F46" s="18">
        <v>2373</v>
      </c>
      <c r="G46" s="18">
        <v>6.7</v>
      </c>
      <c r="H46" s="18">
        <v>1797</v>
      </c>
      <c r="I46" s="18">
        <v>5.0999999999999996</v>
      </c>
      <c r="J46" s="18">
        <v>392</v>
      </c>
      <c r="K46" s="18">
        <v>1.1000000000000001</v>
      </c>
      <c r="L46" s="18">
        <v>96</v>
      </c>
      <c r="M46" s="18">
        <v>35408</v>
      </c>
    </row>
    <row r="47" spans="1:13">
      <c r="A47" s="23" t="s">
        <v>32</v>
      </c>
    </row>
    <row r="48" spans="1:13">
      <c r="A48" s="23" t="s">
        <v>33</v>
      </c>
    </row>
    <row r="49" spans="1:1">
      <c r="A49" s="23" t="s">
        <v>34</v>
      </c>
    </row>
  </sheetData>
  <pageMargins left="0.7" right="0.7" top="0.75" bottom="0.75" header="0.3" footer="0.3"/>
  <pageSetup paperSize="9" orientation="portrait" horizontalDpi="120" verticalDpi="72"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FDB69-47A2-45A5-9A5D-CEF592D9C613}">
  <dimension ref="A1:P14"/>
  <sheetViews>
    <sheetView zoomScaleNormal="100" workbookViewId="0"/>
  </sheetViews>
  <sheetFormatPr defaultColWidth="9.296875" defaultRowHeight="13.5"/>
  <cols>
    <col min="1" max="1" width="18.796875" style="16" customWidth="1"/>
    <col min="2" max="8" width="13.296875" style="16" customWidth="1"/>
    <col min="9" max="12" width="9.296875" style="16" customWidth="1"/>
    <col min="13" max="13" width="9.296875" style="16"/>
    <col min="14" max="14" width="12" style="16" customWidth="1"/>
    <col min="15" max="16384" width="9.296875" style="16"/>
  </cols>
  <sheetData>
    <row r="1" spans="1:16">
      <c r="A1" s="43" t="s">
        <v>53</v>
      </c>
    </row>
    <row r="2" spans="1:16" ht="17.25" customHeight="1">
      <c r="A2" s="17" t="s">
        <v>221</v>
      </c>
      <c r="B2" s="17"/>
      <c r="C2" s="17"/>
      <c r="D2" s="17"/>
      <c r="E2" s="17"/>
      <c r="F2" s="17"/>
      <c r="G2" s="17"/>
      <c r="H2" s="17"/>
    </row>
    <row r="3" spans="1:16" ht="17.25" customHeight="1">
      <c r="A3" s="45" t="s">
        <v>231</v>
      </c>
      <c r="B3" s="45"/>
      <c r="C3" s="45"/>
      <c r="D3" s="45"/>
      <c r="E3" s="45"/>
      <c r="F3" s="45"/>
      <c r="G3" s="45"/>
      <c r="H3" s="45"/>
    </row>
    <row r="4" spans="1:16" ht="60">
      <c r="A4" s="71" t="s">
        <v>166</v>
      </c>
      <c r="B4" s="73" t="s">
        <v>152</v>
      </c>
      <c r="C4" s="73" t="s">
        <v>159</v>
      </c>
      <c r="D4" s="49" t="s">
        <v>153</v>
      </c>
      <c r="E4" s="49" t="s">
        <v>160</v>
      </c>
      <c r="F4" s="74" t="s">
        <v>154</v>
      </c>
      <c r="G4" s="49" t="s">
        <v>161</v>
      </c>
      <c r="H4" s="49" t="s">
        <v>155</v>
      </c>
      <c r="I4" s="49" t="s">
        <v>162</v>
      </c>
      <c r="J4" s="49" t="s">
        <v>156</v>
      </c>
      <c r="K4" s="49" t="s">
        <v>163</v>
      </c>
      <c r="L4" s="49" t="s">
        <v>157</v>
      </c>
      <c r="M4" s="49" t="s">
        <v>164</v>
      </c>
      <c r="N4" s="49" t="s">
        <v>244</v>
      </c>
      <c r="O4" s="49" t="s">
        <v>158</v>
      </c>
      <c r="P4" s="49" t="s">
        <v>165</v>
      </c>
    </row>
    <row r="5" spans="1:16" ht="14.5">
      <c r="A5" s="47" t="s">
        <v>39</v>
      </c>
      <c r="B5" s="89">
        <v>1463</v>
      </c>
      <c r="C5" s="90">
        <v>58.2</v>
      </c>
      <c r="D5" s="89">
        <v>3956</v>
      </c>
      <c r="E5" s="90">
        <v>65</v>
      </c>
      <c r="F5" s="89">
        <v>5182</v>
      </c>
      <c r="G5" s="90">
        <v>66.7</v>
      </c>
      <c r="H5" s="89">
        <v>6164</v>
      </c>
      <c r="I5" s="90">
        <v>64.7</v>
      </c>
      <c r="J5" s="89">
        <v>4230</v>
      </c>
      <c r="K5" s="90">
        <v>64.2</v>
      </c>
      <c r="L5" s="89">
        <v>1857</v>
      </c>
      <c r="M5" s="90">
        <v>65.099999999999994</v>
      </c>
      <c r="N5" s="89">
        <v>7</v>
      </c>
      <c r="O5" s="18">
        <v>22859</v>
      </c>
      <c r="P5" s="18">
        <v>64.599999999999994</v>
      </c>
    </row>
    <row r="6" spans="1:16" ht="14.5">
      <c r="A6" s="47" t="s">
        <v>40</v>
      </c>
      <c r="B6" s="89">
        <v>667</v>
      </c>
      <c r="C6" s="90">
        <v>26.5</v>
      </c>
      <c r="D6" s="89">
        <v>1399</v>
      </c>
      <c r="E6" s="90">
        <v>23</v>
      </c>
      <c r="F6" s="89">
        <v>1657</v>
      </c>
      <c r="G6" s="90">
        <v>21.3</v>
      </c>
      <c r="H6" s="89">
        <v>2107</v>
      </c>
      <c r="I6" s="90">
        <v>22.1</v>
      </c>
      <c r="J6" s="89">
        <v>1461</v>
      </c>
      <c r="K6" s="90">
        <v>22.2</v>
      </c>
      <c r="L6" s="89">
        <v>600</v>
      </c>
      <c r="M6" s="90">
        <v>21</v>
      </c>
      <c r="N6" s="89"/>
      <c r="O6" s="18">
        <v>7891</v>
      </c>
      <c r="P6" s="18">
        <v>22.3</v>
      </c>
    </row>
    <row r="7" spans="1:16" ht="14.5">
      <c r="A7" s="47" t="s">
        <v>41</v>
      </c>
      <c r="B7" s="89">
        <v>229</v>
      </c>
      <c r="C7" s="90">
        <v>9.1</v>
      </c>
      <c r="D7" s="89">
        <v>444</v>
      </c>
      <c r="E7" s="90">
        <v>7.3</v>
      </c>
      <c r="F7" s="89">
        <v>492</v>
      </c>
      <c r="G7" s="90">
        <v>6.3</v>
      </c>
      <c r="H7" s="89">
        <v>595</v>
      </c>
      <c r="I7" s="90">
        <v>6.2</v>
      </c>
      <c r="J7" s="89">
        <v>415</v>
      </c>
      <c r="K7" s="90">
        <v>6.3</v>
      </c>
      <c r="L7" s="89">
        <v>198</v>
      </c>
      <c r="M7" s="90">
        <v>6.9</v>
      </c>
      <c r="N7" s="89"/>
      <c r="O7" s="18">
        <v>2373</v>
      </c>
      <c r="P7" s="18">
        <v>6.7</v>
      </c>
    </row>
    <row r="8" spans="1:16" ht="14.5">
      <c r="A8" s="47" t="s">
        <v>42</v>
      </c>
      <c r="B8" s="89">
        <v>124</v>
      </c>
      <c r="C8" s="90">
        <v>4.9000000000000004</v>
      </c>
      <c r="D8" s="89">
        <v>250</v>
      </c>
      <c r="E8" s="90">
        <v>4.0999999999999996</v>
      </c>
      <c r="F8" s="89">
        <v>338</v>
      </c>
      <c r="G8" s="90">
        <v>4.4000000000000004</v>
      </c>
      <c r="H8" s="89">
        <v>506</v>
      </c>
      <c r="I8" s="90">
        <v>5.3</v>
      </c>
      <c r="J8" s="89">
        <v>404</v>
      </c>
      <c r="K8" s="90">
        <v>6.1</v>
      </c>
      <c r="L8" s="89">
        <v>175</v>
      </c>
      <c r="M8" s="90">
        <v>6.1</v>
      </c>
      <c r="N8" s="89"/>
      <c r="O8" s="18">
        <v>1797</v>
      </c>
      <c r="P8" s="18">
        <v>5.0999999999999996</v>
      </c>
    </row>
    <row r="9" spans="1:16" ht="14.5">
      <c r="A9" s="47" t="s">
        <v>43</v>
      </c>
      <c r="B9" s="89">
        <v>27</v>
      </c>
      <c r="C9" s="90">
        <v>1.1000000000000001</v>
      </c>
      <c r="D9" s="89">
        <v>36</v>
      </c>
      <c r="E9" s="90">
        <v>0.6</v>
      </c>
      <c r="F9" s="89">
        <v>86</v>
      </c>
      <c r="G9" s="90">
        <v>1.1000000000000001</v>
      </c>
      <c r="H9" s="89">
        <v>147</v>
      </c>
      <c r="I9" s="90">
        <v>1.5</v>
      </c>
      <c r="J9" s="89">
        <v>75</v>
      </c>
      <c r="K9" s="90">
        <v>1.1000000000000001</v>
      </c>
      <c r="L9" s="89">
        <v>21</v>
      </c>
      <c r="M9" s="90">
        <v>0.7</v>
      </c>
      <c r="N9" s="89"/>
      <c r="O9" s="18">
        <v>392</v>
      </c>
      <c r="P9" s="18">
        <v>1.1000000000000001</v>
      </c>
    </row>
    <row r="10" spans="1:16" ht="14.5">
      <c r="A10" s="47" t="s">
        <v>48</v>
      </c>
      <c r="B10" s="18">
        <v>4</v>
      </c>
      <c r="C10" s="18">
        <v>0.2</v>
      </c>
      <c r="D10" s="18">
        <v>4</v>
      </c>
      <c r="E10" s="18">
        <v>0.1</v>
      </c>
      <c r="F10" s="18">
        <v>11</v>
      </c>
      <c r="G10" s="18">
        <v>0.1</v>
      </c>
      <c r="H10" s="18">
        <v>10</v>
      </c>
      <c r="I10" s="18">
        <v>0.1</v>
      </c>
      <c r="J10" s="18">
        <v>5</v>
      </c>
      <c r="K10" s="18">
        <v>0.1</v>
      </c>
      <c r="L10" s="18">
        <v>3</v>
      </c>
      <c r="M10" s="18">
        <v>0.1</v>
      </c>
      <c r="N10" s="18">
        <v>59</v>
      </c>
      <c r="O10" s="18">
        <v>96</v>
      </c>
      <c r="P10" s="18">
        <v>0.3</v>
      </c>
    </row>
    <row r="11" spans="1:16" ht="14.5">
      <c r="A11" s="47" t="s">
        <v>31</v>
      </c>
      <c r="B11" s="18">
        <v>2514</v>
      </c>
      <c r="C11" s="18">
        <v>100</v>
      </c>
      <c r="D11" s="18">
        <v>6089</v>
      </c>
      <c r="E11" s="18">
        <v>100</v>
      </c>
      <c r="F11" s="18">
        <v>7766</v>
      </c>
      <c r="G11" s="18">
        <v>100</v>
      </c>
      <c r="H11" s="18">
        <v>9529</v>
      </c>
      <c r="I11" s="18">
        <v>100</v>
      </c>
      <c r="J11" s="18">
        <v>6590</v>
      </c>
      <c r="K11" s="18">
        <v>100</v>
      </c>
      <c r="L11" s="18">
        <v>2854</v>
      </c>
      <c r="M11" s="18">
        <v>100</v>
      </c>
      <c r="N11" s="18">
        <v>66</v>
      </c>
      <c r="O11" s="18">
        <v>35408</v>
      </c>
      <c r="P11" s="18">
        <v>100</v>
      </c>
    </row>
    <row r="12" spans="1:16">
      <c r="A12" s="23" t="s">
        <v>32</v>
      </c>
    </row>
    <row r="13" spans="1:16">
      <c r="A13" s="23"/>
    </row>
    <row r="14" spans="1:16">
      <c r="A14" s="23"/>
    </row>
  </sheetData>
  <pageMargins left="0.7" right="0.7" top="0.75" bottom="0.75" header="0.3" footer="0.3"/>
  <pageSetup paperSize="9" orientation="portrait" horizontalDpi="120" verticalDpi="72"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15</vt:i4>
      </vt:variant>
    </vt:vector>
  </HeadingPairs>
  <TitlesOfParts>
    <vt:vector size="15" baseType="lpstr">
      <vt:lpstr>Innehållsförteckning</vt:lpstr>
      <vt:lpstr>Mer information</vt:lpstr>
      <vt:lpstr>Om statistiken</vt:lpstr>
      <vt:lpstr>Definitioner och mått</vt:lpstr>
      <vt:lpstr>Ordlista - List of terms</vt:lpstr>
      <vt:lpstr>1. Antal</vt:lpstr>
      <vt:lpstr>2. Antal per 1 000</vt:lpstr>
      <vt:lpstr>3. Graviditetslängd</vt:lpstr>
      <vt:lpstr>4. Ålder och graviditetslängd</vt:lpstr>
      <vt:lpstr>5. Metod och graviditetslängd</vt:lpstr>
      <vt:lpstr>6. &lt;9 v metod och ålder</vt:lpstr>
      <vt:lpstr>7. &lt;12 v metod och ålder</vt:lpstr>
      <vt:lpstr>8. &lt;9 v metod</vt:lpstr>
      <vt:lpstr>9. Någon abort tidigare</vt:lpstr>
      <vt:lpstr>10. Beslut om abort efter 18 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aborter 2024</dc:title>
  <dc:creator>Tuncer, Kursat</dc:creator>
  <cp:lastModifiedBy>Ohlin, Mikael</cp:lastModifiedBy>
  <dcterms:created xsi:type="dcterms:W3CDTF">2023-06-02T04:10:29Z</dcterms:created>
  <dcterms:modified xsi:type="dcterms:W3CDTF">2025-05-20T11:53:53Z</dcterms:modified>
</cp:coreProperties>
</file>