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hidePivotFieldList="1" defaultThemeVersion="166925"/>
  <mc:AlternateContent xmlns:mc="http://schemas.openxmlformats.org/markup-compatibility/2006">
    <mc:Choice Requires="x15">
      <x15ac:absPath xmlns:x15ac="http://schemas.microsoft.com/office/spreadsheetml/2010/11/ac" url="I:\Delad\009-Produktionsledning\Dokument\Dokument_2022\22382 Bieffekter av nationell högspecialiserad vård\"/>
    </mc:Choice>
  </mc:AlternateContent>
  <xr:revisionPtr revIDLastSave="0" documentId="13_ncr:1_{40D12836-8ECA-4B02-9182-107A4C69695E}" xr6:coauthVersionLast="36" xr6:coauthVersionMax="36" xr10:uidLastSave="{00000000-0000-0000-0000-000000000000}"/>
  <bookViews>
    <workbookView xWindow="0" yWindow="0" windowWidth="23040" windowHeight="8190" firstSheet="1" activeTab="2" xr2:uid="{25CAD3C3-1817-480D-9A47-100FA5527141}"/>
  </bookViews>
  <sheets>
    <sheet name="Sjukhus" sheetId="8" r:id="rId1"/>
    <sheet name="Besök" sheetId="9" r:id="rId2"/>
    <sheet name="Sammanställning" sheetId="6" r:id="rId3"/>
    <sheet name="Universitetssjukhus" sheetId="2" r:id="rId4"/>
    <sheet name="Länssjukhus" sheetId="3" r:id="rId5"/>
    <sheet name="Länsdelssjukhus" sheetId="5" r:id="rId6"/>
    <sheet name="Alla sjukhus med akutmottagning" sheetId="4" r:id="rId7"/>
  </sheets>
  <definedNames>
    <definedName name="_xlnm._FilterDatabase" localSheetId="6" hidden="1">'Alla sjukhus med akutmottagning'!$A$2:$D$86</definedName>
    <definedName name="_xlnm._FilterDatabase" localSheetId="2" hidden="1">Sammanställning!$A$1:$D$1</definedName>
  </definedNames>
  <calcPr calcId="191029"/>
  <pivotCaches>
    <pivotCache cacheId="0" r:id="rId8"/>
    <pivotCache cacheId="1" r:id="rId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9" l="1"/>
  <c r="J12" i="9"/>
  <c r="I12" i="9"/>
  <c r="E13" i="9"/>
  <c r="D36" i="9"/>
  <c r="C36" i="9"/>
  <c r="D40" i="9"/>
  <c r="C40" i="9"/>
  <c r="D38" i="9"/>
  <c r="C38" i="9"/>
  <c r="D39" i="9"/>
  <c r="C39" i="9"/>
  <c r="D37" i="9"/>
  <c r="C37" i="9"/>
  <c r="D34" i="9"/>
  <c r="C34" i="9"/>
  <c r="D35" i="9"/>
  <c r="C35" i="9"/>
  <c r="B36" i="9"/>
  <c r="B40" i="9"/>
  <c r="B38" i="9"/>
  <c r="B39" i="9"/>
  <c r="B37" i="9"/>
  <c r="B34" i="9"/>
  <c r="B35" i="9"/>
  <c r="L10" i="9"/>
  <c r="K10" i="9"/>
  <c r="J10" i="9"/>
  <c r="I10" i="9"/>
  <c r="L9" i="9"/>
  <c r="K9" i="9"/>
  <c r="J9" i="9"/>
  <c r="I9" i="9"/>
  <c r="L8" i="9"/>
  <c r="K8" i="9"/>
  <c r="J8" i="9"/>
  <c r="I8" i="9"/>
  <c r="L7" i="9"/>
  <c r="K7" i="9"/>
  <c r="J7" i="9"/>
  <c r="I7" i="9"/>
  <c r="L6" i="9"/>
  <c r="K6" i="9"/>
  <c r="J6" i="9"/>
  <c r="I6" i="9"/>
  <c r="L5" i="9"/>
  <c r="K5" i="9"/>
  <c r="J5" i="9"/>
  <c r="I5" i="9"/>
  <c r="G5" i="9"/>
  <c r="G10" i="9"/>
  <c r="G9" i="9"/>
  <c r="G8" i="9"/>
  <c r="G7" i="9"/>
  <c r="G6" i="9"/>
  <c r="F11" i="9"/>
  <c r="I11" i="9" s="1"/>
  <c r="J11" i="9" l="1"/>
  <c r="L11" i="9"/>
  <c r="G11" i="9"/>
  <c r="K11" i="9"/>
  <c r="H11" i="9" l="1"/>
  <c r="H10" i="9"/>
  <c r="H9" i="9"/>
  <c r="H8" i="9"/>
  <c r="H7" i="9"/>
  <c r="H6" i="9"/>
  <c r="L4" i="9"/>
  <c r="K4" i="9"/>
  <c r="J4" i="9"/>
  <c r="I4" i="9"/>
  <c r="H5" i="9"/>
</calcChain>
</file>

<file path=xl/sharedStrings.xml><?xml version="1.0" encoding="utf-8"?>
<sst xmlns="http://schemas.openxmlformats.org/spreadsheetml/2006/main" count="959" uniqueCount="253">
  <si>
    <t>Karolinska universitetssjukhuset Huddinge</t>
  </si>
  <si>
    <t xml:space="preserve">Region </t>
  </si>
  <si>
    <t>Stockholm</t>
  </si>
  <si>
    <t>Karolinska</t>
  </si>
  <si>
    <t>KAROLINSKA UNIVERSITETSSJUKHUSET SOLNA</t>
  </si>
  <si>
    <t>Uppsala</t>
  </si>
  <si>
    <t>Akademiska</t>
  </si>
  <si>
    <t>CfarNr</t>
  </si>
  <si>
    <t>SJUKHUS AKADEMISKA</t>
  </si>
  <si>
    <t>Benämning hos SCB</t>
  </si>
  <si>
    <t>Östergötland</t>
  </si>
  <si>
    <t>VGR</t>
  </si>
  <si>
    <t>Skåne</t>
  </si>
  <si>
    <t>Örebro</t>
  </si>
  <si>
    <t>Västerbotten</t>
  </si>
  <si>
    <t>Organisationsnummer</t>
  </si>
  <si>
    <t>232100-0040</t>
  </si>
  <si>
    <t>Universitetssjukhuset i Linköping</t>
  </si>
  <si>
    <t>Universitetssjukhuset</t>
  </si>
  <si>
    <t>232100-0024</t>
  </si>
  <si>
    <t>232100-0016</t>
  </si>
  <si>
    <t>232100-0131</t>
  </si>
  <si>
    <t>SAHLGRENSKA UNIVERSITETSSJUKHUSET</t>
  </si>
  <si>
    <t>Sahlgrenska</t>
  </si>
  <si>
    <t>232100-0255</t>
  </si>
  <si>
    <t>SKÅNES UNIVERSITETSSJUKHUS SUS (LUND)</t>
  </si>
  <si>
    <t>SKÅNES UNIVERSITETSSJUKHUS SUS (MALMÖ)</t>
  </si>
  <si>
    <t>Skånes universtitetssjukhus</t>
  </si>
  <si>
    <t>232100-0164</t>
  </si>
  <si>
    <t>Örebro universitetssjukhus</t>
  </si>
  <si>
    <t>UNIVERSITETSSJUKHUSET ÖREBRO</t>
  </si>
  <si>
    <t>232100-0222</t>
  </si>
  <si>
    <t>NORRLANDS UNIVERSITETSSJUKHUS OCH FOLKTANDVÅRDEN</t>
  </si>
  <si>
    <t>Norrlands universtitetssjukhus</t>
  </si>
  <si>
    <t>U</t>
  </si>
  <si>
    <t>Väntetider och besök vid sjukhusbundna akutmottagningar, 2019, Antal besök, Båda könen, Ålder: 19+</t>
  </si>
  <si>
    <t>Region/landsting/akutmottagning</t>
  </si>
  <si>
    <t>2019</t>
  </si>
  <si>
    <t>Blekinge</t>
  </si>
  <si>
    <t>Blekingesjukhuset</t>
  </si>
  <si>
    <t>Dalarna</t>
  </si>
  <si>
    <t>Falu lasarett</t>
  </si>
  <si>
    <t>Mora lasarett</t>
  </si>
  <si>
    <t>Gotland</t>
  </si>
  <si>
    <t>Visby lasarett</t>
  </si>
  <si>
    <t>Gävleborg</t>
  </si>
  <si>
    <t>Länssjukhuset Gävle-Sandviken</t>
  </si>
  <si>
    <t>Hudiksvalls sjukhus</t>
  </si>
  <si>
    <t>Halland</t>
  </si>
  <si>
    <t>Hallands sjukhus</t>
  </si>
  <si>
    <t>Jämtland</t>
  </si>
  <si>
    <t>Östersunds sjukhus</t>
  </si>
  <si>
    <t>Jönköping</t>
  </si>
  <si>
    <t>Höglandssjukhuset</t>
  </si>
  <si>
    <t>Länssjukhuset Ryhov</t>
  </si>
  <si>
    <t>Värnamo sjukhus</t>
  </si>
  <si>
    <t>Kalmar</t>
  </si>
  <si>
    <t>Länssjukhuset i Kalmar</t>
  </si>
  <si>
    <t>Oskarshamns sjukhus</t>
  </si>
  <si>
    <t>Västerviks sjukhus</t>
  </si>
  <si>
    <t>Kronoberg</t>
  </si>
  <si>
    <t>Ljungby lasarett</t>
  </si>
  <si>
    <t>Centrallasarettet i Växjö</t>
  </si>
  <si>
    <t>Norrbotten</t>
  </si>
  <si>
    <t>Gällivare sjukhus</t>
  </si>
  <si>
    <t>Kalix sjukhus</t>
  </si>
  <si>
    <t>Kiruna sjukhus</t>
  </si>
  <si>
    <t>Piteå Älvdals sjukhus</t>
  </si>
  <si>
    <t>Sunderby sjukhus</t>
  </si>
  <si>
    <t>Helsingborgs lasarett</t>
  </si>
  <si>
    <t>Centralsjukhuset i Kristianstad</t>
  </si>
  <si>
    <t>Skånes universitetssjukhus Lund</t>
  </si>
  <si>
    <t>Skånes universitetssjukhus Malmö</t>
  </si>
  <si>
    <t>Lasarettet i Ystad</t>
  </si>
  <si>
    <t>Ängelholms sjukhus</t>
  </si>
  <si>
    <t>Capio Sankt Görans sjukhus</t>
  </si>
  <si>
    <t>Danderyds sjukhus</t>
  </si>
  <si>
    <t>Karolinska universitetssjukhuset Solna</t>
  </si>
  <si>
    <t>--</t>
  </si>
  <si>
    <t>Nya Karolinska Solna</t>
  </si>
  <si>
    <t>Norrtälje sjukhus</t>
  </si>
  <si>
    <t>Södersjukhuset</t>
  </si>
  <si>
    <t>Södertälje sjukhus</t>
  </si>
  <si>
    <t>Södermanland</t>
  </si>
  <si>
    <t>Mälarsjukhuset</t>
  </si>
  <si>
    <t>Kullbergska sjukhuset</t>
  </si>
  <si>
    <t>Nyköpings lasarett</t>
  </si>
  <si>
    <t>Lasarettet i Enköping</t>
  </si>
  <si>
    <t>Akademiska sjukhuset</t>
  </si>
  <si>
    <t>Värmland</t>
  </si>
  <si>
    <t>Sjukhuset i Arvika</t>
  </si>
  <si>
    <t>Centralsjukhuset i Karlstad</t>
  </si>
  <si>
    <t>Sjukhuset i Torsby</t>
  </si>
  <si>
    <t>Lycksele lasarett</t>
  </si>
  <si>
    <t>Skellefteå lasarett</t>
  </si>
  <si>
    <t>Norrlands Universitetssjukhus</t>
  </si>
  <si>
    <t>Västernorrland</t>
  </si>
  <si>
    <t>Sollefteå sjukhus</t>
  </si>
  <si>
    <t>Länssjukhuset i Sundsvall - Härnösand</t>
  </si>
  <si>
    <t>Örnsköldsviks sjukhus</t>
  </si>
  <si>
    <t>Västmanland</t>
  </si>
  <si>
    <t>Västmanlands sjukhus Köping</t>
  </si>
  <si>
    <t>Västmanlands sjukhus Västerås</t>
  </si>
  <si>
    <t>Västra Götaland</t>
  </si>
  <si>
    <t>Alingsås lasarett</t>
  </si>
  <si>
    <t>Södra Älvsborgs sjukhus</t>
  </si>
  <si>
    <t>Kungälvs sjukhus</t>
  </si>
  <si>
    <t>Sahlgrenska universitetssjukhuset</t>
  </si>
  <si>
    <t>Skaraborgs sjukhus</t>
  </si>
  <si>
    <t>Norra Älvsborgs Länssjukhus och Uddevalla sjukhus</t>
  </si>
  <si>
    <t>Universitetssjukhuset Örebro</t>
  </si>
  <si>
    <t>Karlskoga lasarett</t>
  </si>
  <si>
    <t>Lindesbergs lasarett</t>
  </si>
  <si>
    <t>Lasarettet i Motala</t>
  </si>
  <si>
    <t>Vrinnevisjukhuset i Norrköping</t>
  </si>
  <si>
    <t>Statistiken för Stockholm 2019 innefattar inte data för januari för Södertälje sjukhus på grund av brister i inrapporterad data</t>
  </si>
  <si>
    <t>På grund av brister i inrapporterade uppgifter redovisas inte januari 2019 för Södertälje sjukhus</t>
  </si>
  <si>
    <t>Nya Karolinska Solna öppnade akutmottagningen november 2018. På grund av annan inriktning är den inte direkt jämförbar med akutmottagningen på Karolinska universitetssjukhuset Solna innan maj 2018</t>
  </si>
  <si>
    <t>Antal besök, tid till läkare och total vistelsetid för Örebro universitetssjukhus innefattar även besök på vårdområdena kirurgi, ortopedi och kvinnosjukvård på akutmottagningarna på Karlskoga lasarett och Lindesbergs lasarett p.g.a. organisatoriska skäl i Region Örebro</t>
  </si>
  <si>
    <t>Antal besök, tid till läkare och total vistelsetid innefattar inte besök på vårdområdena kirurgi och ortopedi på akutmottagningen på Lindesbergs lasarett p.g.a. organisatoriska skäl i Region Örebro</t>
  </si>
  <si>
    <t>Antal besök, tid till läkare och total vistelsetid innefattar inte besök på vårdområdena kirurgi, ortopedi och kvinnosjukvård på akutmottagningen på Karlskoga lasarett p.g.a. organisatoriska skäl i Region Örebro</t>
  </si>
  <si>
    <t>Resultaten för Hallands sjukhus innehåller akutmottagningarna på Hallands sjukhus Halmstad och Hallands sjukhus Varberg</t>
  </si>
  <si>
    <t>Resultaten för Sahlgrenska universitetssjukhuset innehåller även akutmottagningarna på Östra sjukhuset och Mölndals sjukhus</t>
  </si>
  <si>
    <t>Socialstyrelsens statistikdatabas 2022-05-12</t>
  </si>
  <si>
    <t>Sjukhustyp</t>
  </si>
  <si>
    <t xml:space="preserve">Kalmar </t>
  </si>
  <si>
    <t>Sjukvårdsregion</t>
  </si>
  <si>
    <t>Stockholm-Gotland</t>
  </si>
  <si>
    <t>Mellansverige</t>
  </si>
  <si>
    <t>Sydöstra</t>
  </si>
  <si>
    <t>Västra</t>
  </si>
  <si>
    <t>Södra</t>
  </si>
  <si>
    <t>Norra</t>
  </si>
  <si>
    <t>Ld</t>
  </si>
  <si>
    <t>L</t>
  </si>
  <si>
    <t>OBS! S:t Eriks är inte akutsjukhus enligt denna defintion och saknas därför i listan</t>
  </si>
  <si>
    <t>Sankt Görans sjukhus</t>
  </si>
  <si>
    <t>232100-0081</t>
  </si>
  <si>
    <t>BLEKINGESJUKHUSET</t>
  </si>
  <si>
    <t>232100-0180</t>
  </si>
  <si>
    <t>FALU LASARETT</t>
  </si>
  <si>
    <t>LASARETTET MORA</t>
  </si>
  <si>
    <t>VISBY LASARETT</t>
  </si>
  <si>
    <t>ÖSTERSUNDS SJUKHUS</t>
  </si>
  <si>
    <t>SUNDERBY SJUKHUS</t>
  </si>
  <si>
    <t>DANDERYDS SJUKHUS</t>
  </si>
  <si>
    <t>SÖDERSJUKHUSET</t>
  </si>
  <si>
    <t>MÄLARSJUKHUSET</t>
  </si>
  <si>
    <t>VÄSTMANLANDS SJUKHUS VÄSTERÅS</t>
  </si>
  <si>
    <t>212000-0803</t>
  </si>
  <si>
    <t>232100-0198</t>
  </si>
  <si>
    <t>GÄVLE SJUKHUS</t>
  </si>
  <si>
    <t>HUDIKSVALLS SJUKHUS</t>
  </si>
  <si>
    <t>KALIX SJUKHUS</t>
  </si>
  <si>
    <t>KIRUNA SJUKHUS</t>
  </si>
  <si>
    <t>PITEÅ ÄLVDALS SJUKHUS</t>
  </si>
  <si>
    <t>ÄNGELHOLMS SJUKHUS</t>
  </si>
  <si>
    <t>NORRTÄLJE SJUKHUS</t>
  </si>
  <si>
    <t>232100-0115</t>
  </si>
  <si>
    <t>HALLANDS SJUKHUS HALMSTAD</t>
  </si>
  <si>
    <t>HALLANDS SJUKHUS VARBERG</t>
  </si>
  <si>
    <t>232100-0214</t>
  </si>
  <si>
    <t>232100-0057</t>
  </si>
  <si>
    <t>LÄNSSJUKHUSET RYHOV OCH SJUKHUSTANDVÅRD</t>
  </si>
  <si>
    <t>SJUKHUSET VÄRNAMO</t>
  </si>
  <si>
    <t>HÖGLANDSSJUKHUSET EKSJÖ</t>
  </si>
  <si>
    <t>232100-0073</t>
  </si>
  <si>
    <t>LÄNSSJUKHUSET KALMAR, SJUKHUSTANDVÅRD OCH HÄLSOC</t>
  </si>
  <si>
    <t>SJUKHUSET VÄSTERVIK</t>
  </si>
  <si>
    <t>SJUKHUS OSKARSHAMN,SJUKHUSKÖKET OCH BLÅKUSTENS H</t>
  </si>
  <si>
    <t>232100-0065</t>
  </si>
  <si>
    <t>CENTRALLASARETT</t>
  </si>
  <si>
    <t>LASARETT LJUNGBY</t>
  </si>
  <si>
    <t>232100-0230</t>
  </si>
  <si>
    <t>"Vår benämning"</t>
  </si>
  <si>
    <t>GÄLLIVARE SJUKHUS OCH LAPONIA HÄLSOCENTRAL</t>
  </si>
  <si>
    <t>CENTRALSJUKHUSET KRISTIANSTAD</t>
  </si>
  <si>
    <t>HELSINGSBORGS LASARETT, DISTRIKTSLÄKARCENTRAL, A</t>
  </si>
  <si>
    <t>LASARETTET YSTAD</t>
  </si>
  <si>
    <t>556595-7403</t>
  </si>
  <si>
    <t>556575-6169</t>
  </si>
  <si>
    <t>556479-1456</t>
  </si>
  <si>
    <t>CAPIO S:T GÖRANS SJUKHUS AB</t>
  </si>
  <si>
    <t>556775-9922</t>
  </si>
  <si>
    <t>Södertälje Sjukhus Aktiebolag</t>
  </si>
  <si>
    <t>556595-7395</t>
  </si>
  <si>
    <t>232100-0032</t>
  </si>
  <si>
    <t>KULLBERGSKA SJUKHUSET</t>
  </si>
  <si>
    <t>NYKÖPINGS LASARETT</t>
  </si>
  <si>
    <t>LASARETT ENKÖPING</t>
  </si>
  <si>
    <t>232100-0156</t>
  </si>
  <si>
    <t>CENTRALSJUKHUSET KARLSTAD</t>
  </si>
  <si>
    <t>SJUKHUSET ARVIKA</t>
  </si>
  <si>
    <t>SJUKHUSET TORSBY</t>
  </si>
  <si>
    <t>LASARETTET SKELLEFTEÅ</t>
  </si>
  <si>
    <t>LASARETTET LYCKSELE</t>
  </si>
  <si>
    <t>232100-0206</t>
  </si>
  <si>
    <t>LÄNSSJUKHUSET SUNDSVALL OCH HÄRNÖSAND</t>
  </si>
  <si>
    <t>SOLLEFTEÅ SJUKHUS</t>
  </si>
  <si>
    <t>ÖRNSKÖLDSVIKS SJUKHUS</t>
  </si>
  <si>
    <t>232100-0172</t>
  </si>
  <si>
    <t>VÄSTMANLANDS SJUKHUS KÖPING</t>
  </si>
  <si>
    <t>Södra Älvsborgs Sjukhus Borås</t>
  </si>
  <si>
    <t>SKARABORGS SJUKHUS SKÖVDE</t>
  </si>
  <si>
    <t>SKARABORGS SJUKHUS LIDKÖPING</t>
  </si>
  <si>
    <t>NORRA ÄLVSBORGS LÄNSSJUKHUS</t>
  </si>
  <si>
    <t>ALINGSÅS LASARETT</t>
  </si>
  <si>
    <t>KUNGÄLVS SJUKHUS</t>
  </si>
  <si>
    <t>LINDESBERG LASARETT</t>
  </si>
  <si>
    <t>KARLSKOGA LASARETT</t>
  </si>
  <si>
    <t>VRINNEVISJUKHUSET</t>
  </si>
  <si>
    <t>Lasarettet i Motala/VC Lyckorna</t>
  </si>
  <si>
    <t>*Hallands sjukhus</t>
  </si>
  <si>
    <t>* Skaraborgs sjukhus</t>
  </si>
  <si>
    <t>Kommentar</t>
  </si>
  <si>
    <t>Två geografiska utbudspunkter med dygnetruntöppen akutmottagning Halmstad och Varberg</t>
  </si>
  <si>
    <t>L, Ld</t>
  </si>
  <si>
    <t>Två geografiska utbudspunkter med dygnetruntöppen akutmottagning Skövde och Lidköping</t>
  </si>
  <si>
    <t>1 geografisk utbudspunkt med dygnetruntöppen akutmottagning i Trollhättan, ej Uddevalla</t>
  </si>
  <si>
    <t>Norra Älvsborgs Länssjukhus (Trollhättan)</t>
  </si>
  <si>
    <t>556574-3589</t>
  </si>
  <si>
    <t>S:T ERIKS ÖGONSJUKHUS</t>
  </si>
  <si>
    <t>S:t Eriks ögonsjukhus</t>
  </si>
  <si>
    <t>X</t>
  </si>
  <si>
    <t>Organisatoriskt 1 sjukhus med 2 utbudspunkter</t>
  </si>
  <si>
    <t>Radetiketter</t>
  </si>
  <si>
    <t>Totalsumma</t>
  </si>
  <si>
    <t>Kolumnetiketter</t>
  </si>
  <si>
    <t>Antal av Sjukhustyp</t>
  </si>
  <si>
    <t>(Alla)</t>
  </si>
  <si>
    <t>Antal akutbesök 2019</t>
  </si>
  <si>
    <t>Summa av Antal akutbesök 2019</t>
  </si>
  <si>
    <t>Summa av Befolkning 2019</t>
  </si>
  <si>
    <t>Summa av Befolkning 2019_2</t>
  </si>
  <si>
    <t xml:space="preserve">Antal av Region </t>
  </si>
  <si>
    <t xml:space="preserve">Södra </t>
  </si>
  <si>
    <t>Uppsala-Örebro</t>
  </si>
  <si>
    <t>Sthlm-Gotland</t>
  </si>
  <si>
    <t>Befolkning</t>
  </si>
  <si>
    <t>Riket</t>
  </si>
  <si>
    <t>Universitetssjukhus</t>
  </si>
  <si>
    <t>Länssjukhus</t>
  </si>
  <si>
    <t>Länsdelssjukhus</t>
  </si>
  <si>
    <t/>
  </si>
  <si>
    <t>Skånes universtitetssjukhus (Malmö)</t>
  </si>
  <si>
    <t>Skånes universtitetssjukhus (Lund)</t>
  </si>
  <si>
    <t>Karolinska (Huddinge)</t>
  </si>
  <si>
    <t>Karolinska (Solna)</t>
  </si>
  <si>
    <t>Skånes (Malmö)</t>
  </si>
  <si>
    <t xml:space="preserve">Örebro </t>
  </si>
  <si>
    <t>Linköping</t>
  </si>
  <si>
    <t xml:space="preserve">Norrlands </t>
  </si>
  <si>
    <t>Skånes  (Lund)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</si>
</sst>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0"/>
      <color rgb="FF000000"/>
      <name val="Arial"/>
      <family val="2"/>
    </font>
  </fonts>
  <fills count="4">
    <fill>
      <patternFill patternType="none"/>
    </fill>
    <fill>
      <patternFill patternType="gray125"/>
    </fill>
    <fill>
      <patternFill patternType="solid">
        <fgColor rgb="FFDAD7CB"/>
      </patternFill>
    </fill>
    <fill>
      <patternFill patternType="solid">
        <fgColor rgb="FFEEF1F3"/>
      </patternFill>
    </fill>
  </fills>
  <borders count="5">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21">
    <xf numFmtId="0" fontId="0" fillId="0" borderId="0" xfId="0"/>
    <xf numFmtId="0" fontId="1" fillId="0" borderId="0" xfId="0" applyFont="1"/>
    <xf numFmtId="0" fontId="2" fillId="2" borderId="0" xfId="0" applyFont="1" applyFill="1" applyAlignment="1">
      <alignment horizontal="center" vertical="center"/>
    </xf>
    <xf numFmtId="3" fontId="0" fillId="0" borderId="0" xfId="0" applyNumberFormat="1" applyAlignment="1">
      <alignment horizontal="right" vertical="center"/>
    </xf>
    <xf numFmtId="3" fontId="0" fillId="3" borderId="0" xfId="0" applyNumberFormat="1" applyFill="1" applyAlignment="1">
      <alignment horizontal="right" vertical="center"/>
    </xf>
    <xf numFmtId="0" fontId="2" fillId="3" borderId="1" xfId="0" applyFont="1" applyFill="1" applyBorder="1"/>
    <xf numFmtId="0" fontId="0" fillId="0" borderId="2" xfId="0" applyBorder="1"/>
    <xf numFmtId="0" fontId="0" fillId="3" borderId="2" xfId="0" applyFill="1" applyBorder="1"/>
    <xf numFmtId="0" fontId="0" fillId="0" borderId="3" xfId="0" applyBorder="1"/>
    <xf numFmtId="0" fontId="2" fillId="3" borderId="4" xfId="0" applyFont="1" applyFill="1" applyBorder="1"/>
    <xf numFmtId="0" fontId="0" fillId="3" borderId="3" xfId="0" applyFill="1" applyBorder="1"/>
    <xf numFmtId="0" fontId="2" fillId="0" borderId="4" xfId="0" applyFont="1" applyBorder="1"/>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0" fontId="0" fillId="0" borderId="0" xfId="0" applyNumberFormat="1" applyAlignment="1">
      <alignment horizontal="center"/>
    </xf>
    <xf numFmtId="9" fontId="0" fillId="0" borderId="0" xfId="0" applyNumberFormat="1"/>
    <xf numFmtId="1" fontId="0" fillId="0" borderId="0" xfId="0" applyNumberFormat="1"/>
    <xf numFmtId="1" fontId="0" fillId="0" borderId="0" xfId="0" applyNumberFormat="1" applyAlignment="1">
      <alignment horizontal="center"/>
    </xf>
  </cellXfs>
  <cellStyles count="1">
    <cellStyle name="Normal" xfId="0" builtinId="0"/>
  </cellStyles>
  <dxfs count="2">
    <dxf>
      <numFmt numFmtId="13" formatCode="0%"/>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195816282821E-2"/>
          <c:y val="0.24674060024411842"/>
          <c:w val="0.89974906274265176"/>
          <c:h val="0.5074641600650982"/>
        </c:manualLayout>
      </c:layout>
      <c:barChart>
        <c:barDir val="col"/>
        <c:grouping val="stacked"/>
        <c:varyColors val="0"/>
        <c:ser>
          <c:idx val="0"/>
          <c:order val="0"/>
          <c:tx>
            <c:strRef>
              <c:f>Besök!$S$4</c:f>
              <c:strCache>
                <c:ptCount val="1"/>
                <c:pt idx="0">
                  <c:v>Universitetssjukhus</c:v>
                </c:pt>
              </c:strCache>
            </c:strRef>
          </c:tx>
          <c:spPr>
            <a:solidFill>
              <a:srgbClr val="A6BCC6"/>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Besök!$R$5:$R$10</c:f>
              <c:strCache>
                <c:ptCount val="6"/>
                <c:pt idx="0">
                  <c:v>Norra</c:v>
                </c:pt>
                <c:pt idx="1">
                  <c:v>Sydöstra</c:v>
                </c:pt>
                <c:pt idx="2">
                  <c:v>Mellansverige</c:v>
                </c:pt>
                <c:pt idx="3">
                  <c:v>Västra</c:v>
                </c:pt>
                <c:pt idx="4">
                  <c:v>Södra</c:v>
                </c:pt>
                <c:pt idx="5">
                  <c:v>Stockholm-Gotland</c:v>
                </c:pt>
              </c:strCache>
            </c:strRef>
          </c:cat>
          <c:val>
            <c:numRef>
              <c:f>Besök!$S$5:$S$10</c:f>
              <c:numCache>
                <c:formatCode>0</c:formatCode>
                <c:ptCount val="6"/>
                <c:pt idx="0">
                  <c:v>29.578412135601223</c:v>
                </c:pt>
                <c:pt idx="1">
                  <c:v>34.905168723360688</c:v>
                </c:pt>
                <c:pt idx="2">
                  <c:v>48.653442878945491</c:v>
                </c:pt>
                <c:pt idx="3">
                  <c:v>55.510700679555413</c:v>
                </c:pt>
                <c:pt idx="4">
                  <c:v>64.66724404250499</c:v>
                </c:pt>
                <c:pt idx="5">
                  <c:v>25.72547970322973</c:v>
                </c:pt>
              </c:numCache>
            </c:numRef>
          </c:val>
          <c:extLst>
            <c:ext xmlns:c16="http://schemas.microsoft.com/office/drawing/2014/chart" uri="{C3380CC4-5D6E-409C-BE32-E72D297353CC}">
              <c16:uniqueId val="{00000006-51F6-449B-B1FE-4927E383857E}"/>
            </c:ext>
          </c:extLst>
        </c:ser>
        <c:ser>
          <c:idx val="1"/>
          <c:order val="1"/>
          <c:tx>
            <c:strRef>
              <c:f>Besök!$T$4</c:f>
              <c:strCache>
                <c:ptCount val="1"/>
                <c:pt idx="0">
                  <c:v>Länssjukhus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Besök!$R$5:$R$10</c:f>
              <c:strCache>
                <c:ptCount val="6"/>
                <c:pt idx="0">
                  <c:v>Norra</c:v>
                </c:pt>
                <c:pt idx="1">
                  <c:v>Sydöstra</c:v>
                </c:pt>
                <c:pt idx="2">
                  <c:v>Mellansverige</c:v>
                </c:pt>
                <c:pt idx="3">
                  <c:v>Västra</c:v>
                </c:pt>
                <c:pt idx="4">
                  <c:v>Södra</c:v>
                </c:pt>
                <c:pt idx="5">
                  <c:v>Stockholm-Gotland</c:v>
                </c:pt>
              </c:strCache>
            </c:strRef>
          </c:cat>
          <c:val>
            <c:numRef>
              <c:f>Besök!$T$5:$T$10</c:f>
              <c:numCache>
                <c:formatCode>0</c:formatCode>
                <c:ptCount val="6"/>
                <c:pt idx="0">
                  <c:v>98.103979349343973</c:v>
                </c:pt>
                <c:pt idx="1">
                  <c:v>59.329573584975897</c:v>
                </c:pt>
                <c:pt idx="2">
                  <c:v>90.530815010862568</c:v>
                </c:pt>
                <c:pt idx="3">
                  <c:v>99.929650939516804</c:v>
                </c:pt>
                <c:pt idx="4">
                  <c:v>52.495770319431458</c:v>
                </c:pt>
                <c:pt idx="5">
                  <c:v>112.50932075163526</c:v>
                </c:pt>
              </c:numCache>
            </c:numRef>
          </c:val>
          <c:extLst>
            <c:ext xmlns:c16="http://schemas.microsoft.com/office/drawing/2014/chart" uri="{C3380CC4-5D6E-409C-BE32-E72D297353CC}">
              <c16:uniqueId val="{00000008-51F6-449B-B1FE-4927E383857E}"/>
            </c:ext>
          </c:extLst>
        </c:ser>
        <c:ser>
          <c:idx val="2"/>
          <c:order val="2"/>
          <c:tx>
            <c:strRef>
              <c:f>Besök!$U$4</c:f>
              <c:strCache>
                <c:ptCount val="1"/>
                <c:pt idx="0">
                  <c:v>Länsdelssjukhus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Besök!$R$5:$R$10</c:f>
              <c:strCache>
                <c:ptCount val="6"/>
                <c:pt idx="0">
                  <c:v>Norra</c:v>
                </c:pt>
                <c:pt idx="1">
                  <c:v>Sydöstra</c:v>
                </c:pt>
                <c:pt idx="2">
                  <c:v>Mellansverige</c:v>
                </c:pt>
                <c:pt idx="3">
                  <c:v>Västra</c:v>
                </c:pt>
                <c:pt idx="4">
                  <c:v>Södra</c:v>
                </c:pt>
                <c:pt idx="5">
                  <c:v>Stockholm-Gotland</c:v>
                </c:pt>
              </c:strCache>
            </c:strRef>
          </c:cat>
          <c:val>
            <c:numRef>
              <c:f>Besök!$U$5:$U$10</c:f>
              <c:numCache>
                <c:formatCode>0</c:formatCode>
                <c:ptCount val="6"/>
                <c:pt idx="0">
                  <c:v>83.757430516734104</c:v>
                </c:pt>
                <c:pt idx="1">
                  <c:v>111.92231094235673</c:v>
                </c:pt>
                <c:pt idx="2">
                  <c:v>64.07144525196199</c:v>
                </c:pt>
                <c:pt idx="3">
                  <c:v>19.189903137742878</c:v>
                </c:pt>
                <c:pt idx="4">
                  <c:v>50.841853077401716</c:v>
                </c:pt>
                <c:pt idx="5">
                  <c:v>20.316673691001231</c:v>
                </c:pt>
              </c:numCache>
            </c:numRef>
          </c:val>
          <c:extLst>
            <c:ext xmlns:c16="http://schemas.microsoft.com/office/drawing/2014/chart" uri="{C3380CC4-5D6E-409C-BE32-E72D297353CC}">
              <c16:uniqueId val="{0000000A-51F6-449B-B1FE-4927E383857E}"/>
            </c:ext>
          </c:extLst>
        </c:ser>
        <c:dLbls>
          <c:showLegendKey val="0"/>
          <c:showVal val="0"/>
          <c:showCatName val="0"/>
          <c:showSerName val="0"/>
          <c:showPercent val="0"/>
          <c:showBubbleSize val="0"/>
        </c:dLbls>
        <c:gapWidth val="150"/>
        <c:overlap val="10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225"/>
        </c:scaling>
        <c:delete val="0"/>
        <c:axPos val="l"/>
        <c:majorGridlines>
          <c:spPr>
            <a:ln w="3175">
              <a:solidFill>
                <a:srgbClr val="DAD7CB"/>
              </a:solidFill>
            </a:ln>
          </c:spPr>
        </c:majorGridlines>
        <c:title>
          <c:tx>
            <c:rich>
              <a:bodyPr rot="0" vert="horz"/>
              <a:lstStyle/>
              <a:p>
                <a:pPr>
                  <a:defRPr b="0"/>
                </a:pPr>
                <a:r>
                  <a:rPr lang="sv-SE"/>
                  <a:t>Antal per 1000 invl</a:t>
                </a:r>
              </a:p>
            </c:rich>
          </c:tx>
          <c:layout>
            <c:manualLayout>
              <c:xMode val="edge"/>
              <c:yMode val="edge"/>
              <c:x val="2.1693430441269892E-2"/>
              <c:y val="0.17392001531723428"/>
            </c:manualLayout>
          </c:layout>
          <c:overlay val="0"/>
        </c:title>
        <c:numFmt formatCode="0" sourceLinked="1"/>
        <c:majorTickMark val="none"/>
        <c:minorTickMark val="none"/>
        <c:tickLblPos val="nextTo"/>
        <c:spPr>
          <a:ln w="3175">
            <a:solidFill>
              <a:sysClr val="windowText" lastClr="000000"/>
            </a:solidFill>
          </a:ln>
        </c:spPr>
        <c:crossAx val="159293824"/>
        <c:crosses val="autoZero"/>
        <c:crossBetween val="between"/>
        <c:majorUnit val="25"/>
      </c:valAx>
      <c:spPr>
        <a:solidFill>
          <a:srgbClr val="FFFFFF"/>
        </a:solidFill>
        <a:ln w="3175">
          <a:solidFill>
            <a:sysClr val="windowText" lastClr="000000"/>
          </a:solidFill>
        </a:ln>
      </c:spPr>
    </c:plotArea>
    <c:legend>
      <c:legendPos val="b"/>
      <c:layout>
        <c:manualLayout>
          <c:xMode val="edge"/>
          <c:yMode val="edge"/>
          <c:x val="0.23473947792173258"/>
          <c:y val="0.8906579829117105"/>
          <c:w val="0.48496402771417174"/>
          <c:h val="5.4166168058779884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[Bilaga 2. Akutsjukhus.xlsx]Besök!Pivottabell3</c:name>
    <c:fmtId val="3"/>
  </c:pivotSource>
  <c:chart>
    <c:autoTitleDeleted val="1"/>
    <c:pivotFmts>
      <c:pivotFmt>
        <c:idx val="0"/>
        <c:spPr>
          <a:solidFill>
            <a:srgbClr val="44546A">
              <a:lumMod val="40000"/>
              <a:lumOff val="60000"/>
            </a:srgbClr>
          </a:solidFill>
        </c:spPr>
        <c:marker>
          <c:symbol val="none"/>
        </c:marker>
      </c:pivotFmt>
      <c:pivotFmt>
        <c:idx val="1"/>
        <c:marker>
          <c:symbol val="none"/>
        </c:marker>
      </c:pivotFmt>
      <c:pivotFmt>
        <c:idx val="2"/>
        <c:marker>
          <c:symbol val="none"/>
        </c:marker>
      </c:pivotFmt>
    </c:pivotFmts>
    <c:plotArea>
      <c:layout>
        <c:manualLayout>
          <c:layoutTarget val="inner"/>
          <c:xMode val="edge"/>
          <c:yMode val="edge"/>
          <c:x val="6.9695261636702449E-2"/>
          <c:y val="0.20874676303266057"/>
          <c:w val="0.89974906274265176"/>
          <c:h val="0.51101695856424156"/>
        </c:manualLayout>
      </c:layout>
      <c:barChart>
        <c:barDir val="col"/>
        <c:grouping val="stacked"/>
        <c:varyColors val="0"/>
        <c:ser>
          <c:idx val="0"/>
          <c:order val="0"/>
          <c:tx>
            <c:strRef>
              <c:f>Besök!$B$3:$B$4</c:f>
              <c:strCache>
                <c:ptCount val="1"/>
                <c:pt idx="0">
                  <c:v>Universitetssjukhus</c:v>
                </c:pt>
              </c:strCache>
            </c:strRef>
          </c:tx>
          <c:spPr>
            <a:solidFill>
              <a:srgbClr val="44546A">
                <a:lumMod val="40000"/>
                <a:lumOff val="60000"/>
              </a:srgbClr>
            </a:solidFill>
          </c:spPr>
          <c:invertIfNegative val="0"/>
          <c:cat>
            <c:strRef>
              <c:f>Besök!$A$5:$A$11</c:f>
              <c:strCache>
                <c:ptCount val="6"/>
                <c:pt idx="0">
                  <c:v>Mellansverige</c:v>
                </c:pt>
                <c:pt idx="1">
                  <c:v>Stockholm-Gotland</c:v>
                </c:pt>
                <c:pt idx="2">
                  <c:v>Västra</c:v>
                </c:pt>
                <c:pt idx="3">
                  <c:v>Södra</c:v>
                </c:pt>
                <c:pt idx="4">
                  <c:v>Sydöstra</c:v>
                </c:pt>
                <c:pt idx="5">
                  <c:v>Norra</c:v>
                </c:pt>
              </c:strCache>
            </c:strRef>
          </c:cat>
          <c:val>
            <c:numRef>
              <c:f>Besök!$B$5:$B$11</c:f>
              <c:numCache>
                <c:formatCode>General</c:formatCode>
                <c:ptCount val="6"/>
                <c:pt idx="0">
                  <c:v>103129</c:v>
                </c:pt>
                <c:pt idx="1">
                  <c:v>62687</c:v>
                </c:pt>
                <c:pt idx="2">
                  <c:v>114337</c:v>
                </c:pt>
                <c:pt idx="3">
                  <c:v>112450</c:v>
                </c:pt>
                <c:pt idx="4">
                  <c:v>37507</c:v>
                </c:pt>
                <c:pt idx="5">
                  <c:v>26561</c:v>
                </c:pt>
              </c:numCache>
            </c:numRef>
          </c:val>
          <c:extLst>
            <c:ext xmlns:c16="http://schemas.microsoft.com/office/drawing/2014/chart" uri="{C3380CC4-5D6E-409C-BE32-E72D297353CC}">
              <c16:uniqueId val="{00000008-9D50-495E-8646-492A682D23E2}"/>
            </c:ext>
          </c:extLst>
        </c:ser>
        <c:ser>
          <c:idx val="1"/>
          <c:order val="1"/>
          <c:tx>
            <c:strRef>
              <c:f>Besök!$C$3:$C$4</c:f>
              <c:strCache>
                <c:ptCount val="1"/>
                <c:pt idx="0">
                  <c:v>Länssjukhus</c:v>
                </c:pt>
              </c:strCache>
            </c:strRef>
          </c:tx>
          <c:invertIfNegative val="0"/>
          <c:cat>
            <c:strRef>
              <c:f>Besök!$A$5:$A$11</c:f>
              <c:strCache>
                <c:ptCount val="6"/>
                <c:pt idx="0">
                  <c:v>Mellansverige</c:v>
                </c:pt>
                <c:pt idx="1">
                  <c:v>Stockholm-Gotland</c:v>
                </c:pt>
                <c:pt idx="2">
                  <c:v>Västra</c:v>
                </c:pt>
                <c:pt idx="3">
                  <c:v>Södra</c:v>
                </c:pt>
                <c:pt idx="4">
                  <c:v>Sydöstra</c:v>
                </c:pt>
                <c:pt idx="5">
                  <c:v>Norra</c:v>
                </c:pt>
              </c:strCache>
            </c:strRef>
          </c:cat>
          <c:val>
            <c:numRef>
              <c:f>Besök!$C$5:$C$11</c:f>
              <c:numCache>
                <c:formatCode>General</c:formatCode>
                <c:ptCount val="6"/>
                <c:pt idx="0">
                  <c:v>191895</c:v>
                </c:pt>
                <c:pt idx="1">
                  <c:v>274159</c:v>
                </c:pt>
                <c:pt idx="2">
                  <c:v>205828</c:v>
                </c:pt>
                <c:pt idx="3">
                  <c:v>91285</c:v>
                </c:pt>
                <c:pt idx="4">
                  <c:v>63752</c:v>
                </c:pt>
                <c:pt idx="5">
                  <c:v>88096</c:v>
                </c:pt>
              </c:numCache>
            </c:numRef>
          </c:val>
          <c:extLst>
            <c:ext xmlns:c16="http://schemas.microsoft.com/office/drawing/2014/chart" uri="{C3380CC4-5D6E-409C-BE32-E72D297353CC}">
              <c16:uniqueId val="{00000009-9D50-495E-8646-492A682D23E2}"/>
            </c:ext>
          </c:extLst>
        </c:ser>
        <c:ser>
          <c:idx val="2"/>
          <c:order val="2"/>
          <c:tx>
            <c:strRef>
              <c:f>Besök!$D$3:$D$4</c:f>
              <c:strCache>
                <c:ptCount val="1"/>
                <c:pt idx="0">
                  <c:v>Länsdelssjukhus</c:v>
                </c:pt>
              </c:strCache>
            </c:strRef>
          </c:tx>
          <c:invertIfNegative val="0"/>
          <c:cat>
            <c:strRef>
              <c:f>Besök!$A$5:$A$11</c:f>
              <c:strCache>
                <c:ptCount val="6"/>
                <c:pt idx="0">
                  <c:v>Mellansverige</c:v>
                </c:pt>
                <c:pt idx="1">
                  <c:v>Stockholm-Gotland</c:v>
                </c:pt>
                <c:pt idx="2">
                  <c:v>Västra</c:v>
                </c:pt>
                <c:pt idx="3">
                  <c:v>Södra</c:v>
                </c:pt>
                <c:pt idx="4">
                  <c:v>Sydöstra</c:v>
                </c:pt>
                <c:pt idx="5">
                  <c:v>Norra</c:v>
                </c:pt>
              </c:strCache>
            </c:strRef>
          </c:cat>
          <c:val>
            <c:numRef>
              <c:f>Besök!$D$5:$D$11</c:f>
              <c:numCache>
                <c:formatCode>General</c:formatCode>
                <c:ptCount val="6"/>
                <c:pt idx="0">
                  <c:v>135810</c:v>
                </c:pt>
                <c:pt idx="1">
                  <c:v>49507</c:v>
                </c:pt>
                <c:pt idx="2">
                  <c:v>39526</c:v>
                </c:pt>
                <c:pt idx="3">
                  <c:v>88409</c:v>
                </c:pt>
                <c:pt idx="4">
                  <c:v>120265</c:v>
                </c:pt>
                <c:pt idx="5">
                  <c:v>75213</c:v>
                </c:pt>
              </c:numCache>
            </c:numRef>
          </c:val>
          <c:extLst>
            <c:ext xmlns:c16="http://schemas.microsoft.com/office/drawing/2014/chart" uri="{C3380CC4-5D6E-409C-BE32-E72D297353CC}">
              <c16:uniqueId val="{0000000A-9D50-495E-8646-492A682D23E2}"/>
            </c:ext>
          </c:extLst>
        </c:ser>
        <c:dLbls>
          <c:showLegendKey val="0"/>
          <c:showVal val="0"/>
          <c:showCatName val="0"/>
          <c:showSerName val="0"/>
          <c:showPercent val="0"/>
          <c:showBubbleSize val="0"/>
        </c:dLbls>
        <c:gapWidth val="150"/>
        <c:overlap val="10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450000"/>
        </c:scaling>
        <c:delete val="0"/>
        <c:axPos val="l"/>
        <c:majorGridlines>
          <c:spPr>
            <a:ln w="3175">
              <a:solidFill>
                <a:srgbClr val="DAD7CB"/>
              </a:solidFill>
            </a:ln>
          </c:spPr>
        </c:majorGridlines>
        <c:title>
          <c:tx>
            <c:rich>
              <a:bodyPr rot="0" vert="horz"/>
              <a:lstStyle/>
              <a:p>
                <a:pPr>
                  <a:defRPr b="0"/>
                </a:pPr>
                <a:r>
                  <a:rPr lang="en-US"/>
                  <a:t>Antal</a:t>
                </a:r>
              </a:p>
            </c:rich>
          </c:tx>
          <c:layout>
            <c:manualLayout>
              <c:xMode val="edge"/>
              <c:yMode val="edge"/>
              <c:x val="9.7545292511788447E-3"/>
              <c:y val="0.14732433392934488"/>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0.2526007941700697"/>
          <c:y val="0.86225664404784386"/>
          <c:w val="0.49376471207574696"/>
          <c:h val="5.0269871061603903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195275590551185E-2"/>
          <c:y val="0.26874677165354333"/>
          <c:w val="0.89974906274265176"/>
          <c:h val="0.49285637795275589"/>
        </c:manualLayout>
      </c:layout>
      <c:barChart>
        <c:barDir val="col"/>
        <c:grouping val="stacked"/>
        <c:varyColors val="0"/>
        <c:ser>
          <c:idx val="0"/>
          <c:order val="0"/>
          <c:tx>
            <c:strRef>
              <c:f>Besök!$B$33</c:f>
              <c:strCache>
                <c:ptCount val="1"/>
                <c:pt idx="0">
                  <c:v>Universitetssjukhus</c:v>
                </c:pt>
              </c:strCache>
            </c:strRef>
          </c:tx>
          <c:spPr>
            <a:solidFill>
              <a:srgbClr val="A6BCC6"/>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Besök!$A$34:$A$40</c:f>
              <c:strCache>
                <c:ptCount val="7"/>
                <c:pt idx="0">
                  <c:v>Södra</c:v>
                </c:pt>
                <c:pt idx="1">
                  <c:v>Västra</c:v>
                </c:pt>
                <c:pt idx="2">
                  <c:v>Riket</c:v>
                </c:pt>
                <c:pt idx="3">
                  <c:v>Mellansverige</c:v>
                </c:pt>
                <c:pt idx="4">
                  <c:v>Sydöstra</c:v>
                </c:pt>
                <c:pt idx="5">
                  <c:v>Sthlm-Gotland</c:v>
                </c:pt>
                <c:pt idx="6">
                  <c:v>Norra</c:v>
                </c:pt>
              </c:strCache>
            </c:strRef>
          </c:cat>
          <c:val>
            <c:numRef>
              <c:f>Besök!$B$34:$B$40</c:f>
              <c:numCache>
                <c:formatCode>0</c:formatCode>
                <c:ptCount val="7"/>
                <c:pt idx="0">
                  <c:v>38.491291965606003</c:v>
                </c:pt>
                <c:pt idx="1">
                  <c:v>31.787562101915256</c:v>
                </c:pt>
                <c:pt idx="2">
                  <c:v>24.285636795262324</c:v>
                </c:pt>
                <c:pt idx="3">
                  <c:v>23.937061606094225</c:v>
                </c:pt>
                <c:pt idx="4">
                  <c:v>16.931348296347124</c:v>
                </c:pt>
                <c:pt idx="5">
                  <c:v>16.225317261675205</c:v>
                </c:pt>
                <c:pt idx="6">
                  <c:v>13.989045136145783</c:v>
                </c:pt>
              </c:numCache>
            </c:numRef>
          </c:val>
          <c:extLst>
            <c:ext xmlns:c16="http://schemas.microsoft.com/office/drawing/2014/chart" uri="{C3380CC4-5D6E-409C-BE32-E72D297353CC}">
              <c16:uniqueId val="{00000006-51F6-449B-B1FE-4927E383857E}"/>
            </c:ext>
          </c:extLst>
        </c:ser>
        <c:ser>
          <c:idx val="1"/>
          <c:order val="1"/>
          <c:tx>
            <c:strRef>
              <c:f>Besök!$C$33</c:f>
              <c:strCache>
                <c:ptCount val="1"/>
                <c:pt idx="0">
                  <c:v>Länssjukhus</c:v>
                </c:pt>
              </c:strCache>
            </c:strRef>
          </c:tx>
          <c:invertIfNegative val="0"/>
          <c:cat>
            <c:strRef>
              <c:f>Besök!$A$34:$A$40</c:f>
              <c:strCache>
                <c:ptCount val="7"/>
                <c:pt idx="0">
                  <c:v>Södra</c:v>
                </c:pt>
                <c:pt idx="1">
                  <c:v>Västra</c:v>
                </c:pt>
                <c:pt idx="2">
                  <c:v>Riket</c:v>
                </c:pt>
                <c:pt idx="3">
                  <c:v>Mellansverige</c:v>
                </c:pt>
                <c:pt idx="4">
                  <c:v>Sydöstra</c:v>
                </c:pt>
                <c:pt idx="5">
                  <c:v>Sthlm-Gotland</c:v>
                </c:pt>
                <c:pt idx="6">
                  <c:v>Norra</c:v>
                </c:pt>
              </c:strCache>
            </c:strRef>
          </c:cat>
          <c:val>
            <c:numRef>
              <c:f>Besök!$C$34:$C$40</c:f>
              <c:numCache>
                <c:formatCode>0</c:formatCode>
                <c:ptCount val="7"/>
                <c:pt idx="0">
                  <c:v>31.246577030505506</c:v>
                </c:pt>
                <c:pt idx="1">
                  <c:v>57.223561334589967</c:v>
                </c:pt>
                <c:pt idx="2">
                  <c:v>48.660243265320013</c:v>
                </c:pt>
                <c:pt idx="3">
                  <c:v>44.540356610666755</c:v>
                </c:pt>
                <c:pt idx="4">
                  <c:v>28.778823062060994</c:v>
                </c:pt>
                <c:pt idx="5">
                  <c:v>70.960753507802451</c:v>
                </c:pt>
                <c:pt idx="6">
                  <c:v>46.398061831779643</c:v>
                </c:pt>
              </c:numCache>
            </c:numRef>
          </c:val>
          <c:extLst>
            <c:ext xmlns:c16="http://schemas.microsoft.com/office/drawing/2014/chart" uri="{C3380CC4-5D6E-409C-BE32-E72D297353CC}">
              <c16:uniqueId val="{00000008-51F6-449B-B1FE-4927E383857E}"/>
            </c:ext>
          </c:extLst>
        </c:ser>
        <c:ser>
          <c:idx val="2"/>
          <c:order val="2"/>
          <c:tx>
            <c:strRef>
              <c:f>Besök!$D$33</c:f>
              <c:strCache>
                <c:ptCount val="1"/>
                <c:pt idx="0">
                  <c:v>Länsdelssjukhus</c:v>
                </c:pt>
              </c:strCache>
            </c:strRef>
          </c:tx>
          <c:invertIfNegative val="0"/>
          <c:cat>
            <c:strRef>
              <c:f>Besök!$A$34:$A$40</c:f>
              <c:strCache>
                <c:ptCount val="7"/>
                <c:pt idx="0">
                  <c:v>Södra</c:v>
                </c:pt>
                <c:pt idx="1">
                  <c:v>Västra</c:v>
                </c:pt>
                <c:pt idx="2">
                  <c:v>Riket</c:v>
                </c:pt>
                <c:pt idx="3">
                  <c:v>Mellansverige</c:v>
                </c:pt>
                <c:pt idx="4">
                  <c:v>Sydöstra</c:v>
                </c:pt>
                <c:pt idx="5">
                  <c:v>Sthlm-Gotland</c:v>
                </c:pt>
                <c:pt idx="6">
                  <c:v>Norra</c:v>
                </c:pt>
              </c:strCache>
            </c:strRef>
          </c:cat>
          <c:val>
            <c:numRef>
              <c:f>Besök!$D$34:$D$40</c:f>
              <c:numCache>
                <c:formatCode>0</c:formatCode>
                <c:ptCount val="7"/>
                <c:pt idx="0">
                  <c:v>30.262131003888491</c:v>
                </c:pt>
                <c:pt idx="1">
                  <c:v>10.988876563494777</c:v>
                </c:pt>
                <c:pt idx="2">
                  <c:v>27.05411993941766</c:v>
                </c:pt>
                <c:pt idx="3">
                  <c:v>31.522581783239019</c:v>
                </c:pt>
                <c:pt idx="4">
                  <c:v>54.289828641591889</c:v>
                </c:pt>
                <c:pt idx="5">
                  <c:v>12.813929230522348</c:v>
                </c:pt>
                <c:pt idx="6">
                  <c:v>39.612893032074574</c:v>
                </c:pt>
              </c:numCache>
            </c:numRef>
          </c:val>
          <c:extLst>
            <c:ext xmlns:c16="http://schemas.microsoft.com/office/drawing/2014/chart" uri="{C3380CC4-5D6E-409C-BE32-E72D297353CC}">
              <c16:uniqueId val="{0000000A-51F6-449B-B1FE-4927E383857E}"/>
            </c:ext>
          </c:extLst>
        </c:ser>
        <c:dLbls>
          <c:showLegendKey val="0"/>
          <c:showVal val="0"/>
          <c:showCatName val="0"/>
          <c:showSerName val="0"/>
          <c:showPercent val="0"/>
          <c:showBubbleSize val="0"/>
        </c:dLbls>
        <c:gapWidth val="150"/>
        <c:overlap val="10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10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1.6693307086614172E-2"/>
              <c:y val="0.1953244094488189"/>
            </c:manualLayout>
          </c:layout>
          <c:overlay val="0"/>
        </c:title>
        <c:numFmt formatCode="0" sourceLinked="1"/>
        <c:majorTickMark val="none"/>
        <c:minorTickMark val="none"/>
        <c:tickLblPos val="nextTo"/>
        <c:spPr>
          <a:ln w="3175">
            <a:solidFill>
              <a:sysClr val="windowText" lastClr="000000"/>
            </a:solidFill>
          </a:ln>
        </c:spPr>
        <c:crossAx val="159293824"/>
        <c:crosses val="autoZero"/>
        <c:crossBetween val="between"/>
        <c:majorUnit val="20"/>
      </c:valAx>
      <c:spPr>
        <a:solidFill>
          <a:srgbClr val="FFFFFF"/>
        </a:solidFill>
        <a:ln w="3175">
          <a:solidFill>
            <a:sysClr val="windowText" lastClr="000000"/>
          </a:solidFill>
        </a:ln>
      </c:spPr>
    </c:plotArea>
    <c:legend>
      <c:legendPos val="b"/>
      <c:layout>
        <c:manualLayout>
          <c:xMode val="edge"/>
          <c:yMode val="edge"/>
          <c:x val="0.25364192913385825"/>
          <c:y val="0.83025669291338566"/>
          <c:w val="0.5169716535433071"/>
          <c:h val="5.7026141732283465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45039761264760292"/>
        </c:manualLayout>
      </c:layout>
      <c:barChart>
        <c:barDir val="col"/>
        <c:grouping val="clustered"/>
        <c:varyColors val="0"/>
        <c:ser>
          <c:idx val="0"/>
          <c:order val="0"/>
          <c:tx>
            <c:strRef>
              <c:f>Universitetssjukhus!$D$15</c:f>
              <c:strCache>
                <c:ptCount val="1"/>
                <c:pt idx="0">
                  <c:v>Antal akutbesök 2019</c:v>
                </c:pt>
              </c:strCache>
            </c:strRef>
          </c:tx>
          <c:spPr>
            <a:solidFill>
              <a:srgbClr val="A6BCC6"/>
            </a:solidFill>
          </c:spPr>
          <c:invertIfNegative val="0"/>
          <c:cat>
            <c:strRef>
              <c:f>Universitetssjukhus!$C$16:$C$24</c:f>
              <c:strCache>
                <c:ptCount val="9"/>
                <c:pt idx="0">
                  <c:v>Sahlgrenska</c:v>
                </c:pt>
                <c:pt idx="1">
                  <c:v>Skånes (Malmö)</c:v>
                </c:pt>
                <c:pt idx="2">
                  <c:v>Örebro </c:v>
                </c:pt>
                <c:pt idx="3">
                  <c:v>Skånes  (Lund)</c:v>
                </c:pt>
                <c:pt idx="4">
                  <c:v>Karolinska (Huddinge)</c:v>
                </c:pt>
                <c:pt idx="5">
                  <c:v>Akademiska</c:v>
                </c:pt>
                <c:pt idx="6">
                  <c:v>Linköping</c:v>
                </c:pt>
                <c:pt idx="7">
                  <c:v>Norrlands </c:v>
                </c:pt>
                <c:pt idx="8">
                  <c:v>Karolinska (Solna)</c:v>
                </c:pt>
              </c:strCache>
            </c:strRef>
          </c:cat>
          <c:val>
            <c:numRef>
              <c:f>Universitetssjukhus!$D$16:$D$24</c:f>
              <c:numCache>
                <c:formatCode>General</c:formatCode>
                <c:ptCount val="9"/>
                <c:pt idx="0">
                  <c:v>114337</c:v>
                </c:pt>
                <c:pt idx="1">
                  <c:v>60977</c:v>
                </c:pt>
                <c:pt idx="2">
                  <c:v>56726</c:v>
                </c:pt>
                <c:pt idx="3">
                  <c:v>51473</c:v>
                </c:pt>
                <c:pt idx="4">
                  <c:v>50129</c:v>
                </c:pt>
                <c:pt idx="5">
                  <c:v>46403</c:v>
                </c:pt>
                <c:pt idx="6">
                  <c:v>37507</c:v>
                </c:pt>
                <c:pt idx="7">
                  <c:v>26561</c:v>
                </c:pt>
                <c:pt idx="8">
                  <c:v>12558</c:v>
                </c:pt>
              </c:numCache>
            </c:numRef>
          </c:val>
          <c:extLst>
            <c:ext xmlns:c16="http://schemas.microsoft.com/office/drawing/2014/chart" uri="{C3380CC4-5D6E-409C-BE32-E72D297353CC}">
              <c16:uniqueId val="{00000006-51F6-449B-B1FE-4927E383857E}"/>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120000"/>
        </c:scaling>
        <c:delete val="0"/>
        <c:axPos val="l"/>
        <c:majorGridlines>
          <c:spPr>
            <a:ln w="3175">
              <a:solidFill>
                <a:srgbClr val="DAD7CB"/>
              </a:solidFill>
            </a:ln>
          </c:spPr>
        </c:majorGridlines>
        <c:title>
          <c:tx>
            <c:rich>
              <a:bodyPr rot="0" vert="horz"/>
              <a:lstStyle/>
              <a:p>
                <a:pPr>
                  <a:defRPr b="0"/>
                </a:pPr>
                <a:r>
                  <a:rPr lang="en-US"/>
                  <a:t>Antal</a:t>
                </a:r>
              </a:p>
            </c:rich>
          </c:tx>
          <c:layout>
            <c:manualLayout>
              <c:xMode val="edge"/>
              <c:yMode val="edge"/>
              <c:x val="2.1693393410992124E-2"/>
              <c:y val="0.14732435140034958"/>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144780</xdr:colOff>
      <xdr:row>8</xdr:row>
      <xdr:rowOff>60960</xdr:rowOff>
    </xdr:from>
    <xdr:to>
      <xdr:col>22</xdr:col>
      <xdr:colOff>73660</xdr:colOff>
      <xdr:row>26</xdr:row>
      <xdr:rowOff>111760</xdr:rowOff>
    </xdr:to>
    <xdr:graphicFrame macro="">
      <xdr:nvGraphicFramePr>
        <xdr:cNvPr id="5" name="581,4314,4" descr="Figur X. Antal besök på sjukhusbunden dygnetruntöppen akutmottagning &#10;">
          <a:extLst>
            <a:ext uri="{FF2B5EF4-FFF2-40B4-BE49-F238E27FC236}">
              <a16:creationId xmlns:a16="http://schemas.microsoft.com/office/drawing/2014/main" id="{E43F4949-741B-4D5D-A7EF-5A536DD703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365760</xdr:colOff>
      <xdr:row>13</xdr:row>
      <xdr:rowOff>144780</xdr:rowOff>
    </xdr:from>
    <xdr:to>
      <xdr:col>16</xdr:col>
      <xdr:colOff>563880</xdr:colOff>
      <xdr:row>33</xdr:row>
      <xdr:rowOff>88900</xdr:rowOff>
    </xdr:to>
    <xdr:graphicFrame macro="">
      <xdr:nvGraphicFramePr>
        <xdr:cNvPr id="6" name="581,4314,4" descr="Figur X. Antal besök på sjukhusbunden dygnetruntöppen akutmottagning&#10;&#10;">
          <a:extLst>
            <a:ext uri="{FF2B5EF4-FFF2-40B4-BE49-F238E27FC236}">
              <a16:creationId xmlns:a16="http://schemas.microsoft.com/office/drawing/2014/main" id="{D9138AAD-9627-43B5-AF39-5B99B8811A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937260</xdr:colOff>
      <xdr:row>22</xdr:row>
      <xdr:rowOff>152400</xdr:rowOff>
    </xdr:from>
    <xdr:to>
      <xdr:col>8</xdr:col>
      <xdr:colOff>73660</xdr:colOff>
      <xdr:row>40</xdr:row>
      <xdr:rowOff>35560</xdr:rowOff>
    </xdr:to>
    <xdr:graphicFrame macro="">
      <xdr:nvGraphicFramePr>
        <xdr:cNvPr id="8" name="581,4314,4" descr="Figur X. Besök på sjukhusbunden dygnetruntöppen akutmottagning&#10;">
          <a:extLst>
            <a:ext uri="{FF2B5EF4-FFF2-40B4-BE49-F238E27FC236}">
              <a16:creationId xmlns:a16="http://schemas.microsoft.com/office/drawing/2014/main" id="{56B0EEFB-5882-43F0-91BA-33DF4139E5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0.00888</cdr:x>
      <cdr:y>0.06383</cdr:y>
    </cdr:from>
    <cdr:to>
      <cdr:x>0.97997</cdr:x>
      <cdr:y>0.19377</cdr:y>
    </cdr:to>
    <cdr:sp macro="" textlink="">
      <cdr:nvSpPr>
        <cdr:cNvPr id="3" name="textruta 2"/>
        <cdr:cNvSpPr txBox="1"/>
      </cdr:nvSpPr>
      <cdr:spPr>
        <a:xfrm xmlns:a="http://schemas.openxmlformats.org/drawingml/2006/main">
          <a:off x="48088" y="213361"/>
          <a:ext cx="5258724"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a:t>
          </a:r>
          <a:r>
            <a:rPr lang="sv-SE" sz="800" b="0">
              <a:latin typeface="+mn-lt"/>
              <a:ea typeface="+mn-ea"/>
              <a:cs typeface="+mn-cs"/>
            </a:rPr>
            <a:t>besök på sjukhusbunden dygnetruntöppen akutmottagning 2019 per 1000 invånare på universitetssjukhus, länssjukhus och länsdelssjukhus</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X. Antal besök på sjukhusbunden</a:t>
          </a:r>
          <a:r>
            <a:rPr lang="sv-SE" sz="1000" b="1" baseline="0"/>
            <a:t> dygnetruntöppen akutmottagning </a:t>
          </a:r>
          <a:endParaRPr lang="sv-SE" sz="1000" b="1"/>
        </a:p>
      </cdr:txBody>
    </cdr:sp>
  </cdr:relSizeAnchor>
  <cdr:relSizeAnchor xmlns:cdr="http://schemas.openxmlformats.org/drawingml/2006/chartDrawing">
    <cdr:from>
      <cdr:x>0</cdr:x>
      <cdr:y>0.93944</cdr:y>
    </cdr:from>
    <cdr:to>
      <cdr:x>0.84428</cdr:x>
      <cdr:y>1</cdr:y>
    </cdr:to>
    <cdr:sp macro="" textlink="">
      <cdr:nvSpPr>
        <cdr:cNvPr id="7" name="textruta 1"/>
        <cdr:cNvSpPr txBox="1"/>
      </cdr:nvSpPr>
      <cdr:spPr>
        <a:xfrm xmlns:a="http://schemas.openxmlformats.org/drawingml/2006/main">
          <a:off x="0" y="3140212"/>
          <a:ext cx="45720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latin typeface="+mn-lt"/>
              <a:ea typeface="+mn-ea"/>
              <a:cs typeface="+mn-cs"/>
            </a:rPr>
            <a:t>Socialstyrelsens statistikdatabas för akutmottagningar, väntetider och besök 2019  </a:t>
          </a:r>
        </a:p>
      </cdr:txBody>
    </cdr:sp>
  </cdr:relSizeAnchor>
</c:userShapes>
</file>

<file path=xl/drawings/drawing3.xml><?xml version="1.0" encoding="utf-8"?>
<c:userShapes xmlns:c="http://schemas.openxmlformats.org/drawingml/2006/chart">
  <cdr:relSizeAnchor xmlns:cdr="http://schemas.openxmlformats.org/drawingml/2006/chartDrawing">
    <cdr:from>
      <cdr:x>0.00888</cdr:x>
      <cdr:y>0.05078</cdr:y>
    </cdr:from>
    <cdr:to>
      <cdr:x>0.97997</cdr:x>
      <cdr:y>0.15167</cdr:y>
    </cdr:to>
    <cdr:sp macro="" textlink="">
      <cdr:nvSpPr>
        <cdr:cNvPr id="3" name="textruta 2"/>
        <cdr:cNvSpPr txBox="1"/>
      </cdr:nvSpPr>
      <cdr:spPr>
        <a:xfrm xmlns:a="http://schemas.openxmlformats.org/drawingml/2006/main">
          <a:off x="47231" y="182880"/>
          <a:ext cx="5164994" cy="363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Antal besök på sjukhusbunden dygnetruntöppen akutmottagning 2019 på universitetssjukhus, länssjukhus och länsdelssjukhus</a:t>
          </a:r>
          <a:endParaRPr lang="sv-SE" sz="400">
            <a:effectLst/>
          </a:endParaRP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X. Antal besök på sjukhusbunden dygnetruntöppen</a:t>
          </a:r>
          <a:r>
            <a:rPr lang="sv-SE" sz="1000" b="1" baseline="0"/>
            <a:t> akutmottagning</a:t>
          </a:r>
          <a:endParaRPr lang="sv-SE" sz="1000" b="1"/>
        </a:p>
      </cdr:txBody>
    </cdr:sp>
  </cdr:relSizeAnchor>
  <cdr:relSizeAnchor xmlns:cdr="http://schemas.openxmlformats.org/drawingml/2006/chartDrawing">
    <cdr:from>
      <cdr:x>0</cdr:x>
      <cdr:y>0.92341</cdr:y>
    </cdr:from>
    <cdr:to>
      <cdr:x>0.89398</cdr:x>
      <cdr:y>0.98396</cdr:y>
    </cdr:to>
    <cdr:sp macro="" textlink="">
      <cdr:nvSpPr>
        <cdr:cNvPr id="7" name="textruta 1"/>
        <cdr:cNvSpPr txBox="1"/>
      </cdr:nvSpPr>
      <cdr:spPr>
        <a:xfrm xmlns:a="http://schemas.openxmlformats.org/drawingml/2006/main">
          <a:off x="0" y="3325871"/>
          <a:ext cx="4754880" cy="21807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800">
              <a:effectLst/>
              <a:latin typeface="+mn-lt"/>
              <a:ea typeface="+mn-ea"/>
              <a:cs typeface="+mn-cs"/>
            </a:rPr>
            <a:t>Socialstyrelsens statistikdatabas för akutmottagningar, väntetider och besök 2019  </a:t>
          </a:r>
          <a:r>
            <a:rPr lang="sv-SE" sz="800"/>
            <a:t> </a:t>
          </a:r>
        </a:p>
      </cdr:txBody>
    </cdr:sp>
  </cdr:relSizeAnchor>
  <cdr:relSizeAnchor xmlns:cdr="http://schemas.openxmlformats.org/drawingml/2006/chartDrawing">
    <cdr:from>
      <cdr:x>0</cdr:x>
      <cdr:y>0.86974</cdr:y>
    </cdr:from>
    <cdr:to>
      <cdr:x>0.50133</cdr:x>
      <cdr:y>0.92594</cdr:y>
    </cdr:to>
    <cdr:sp macro="" textlink="">
      <cdr:nvSpPr>
        <cdr:cNvPr id="8" name="textruta 2"/>
        <cdr:cNvSpPr txBox="1"/>
      </cdr:nvSpPr>
      <cdr:spPr>
        <a:xfrm xmlns:a="http://schemas.openxmlformats.org/drawingml/2006/main">
          <a:off x="0" y="3132560"/>
          <a:ext cx="26664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userShapes>
</file>

<file path=xl/drawings/drawing4.xml><?xml version="1.0" encoding="utf-8"?>
<c:userShapes xmlns:c="http://schemas.openxmlformats.org/drawingml/2006/chart">
  <cdr:relSizeAnchor xmlns:cdr="http://schemas.openxmlformats.org/drawingml/2006/chartDrawing">
    <cdr:from>
      <cdr:x>0.00888</cdr:x>
      <cdr:y>0.07996</cdr:y>
    </cdr:from>
    <cdr:to>
      <cdr:x>0.97997</cdr:x>
      <cdr:y>0.2376</cdr:y>
    </cdr:to>
    <cdr:sp macro="" textlink="">
      <cdr:nvSpPr>
        <cdr:cNvPr id="3" name="textruta 2"/>
        <cdr:cNvSpPr txBox="1"/>
      </cdr:nvSpPr>
      <cdr:spPr>
        <a:xfrm xmlns:a="http://schemas.openxmlformats.org/drawingml/2006/main">
          <a:off x="45110" y="253873"/>
          <a:ext cx="4933138" cy="500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besök</a:t>
          </a:r>
          <a:r>
            <a:rPr lang="sv-SE" sz="800" b="0" baseline="0"/>
            <a:t> på dygnetruntöppen sjukhusbunden akutmottagning på universitetssjukhus, länssjukhus och länsdelssjukhus i varje sjukvårdsregion samt riket 2019</a:t>
          </a:r>
          <a:endParaRPr lang="sv-SE" sz="800" b="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X. Besök</a:t>
          </a:r>
          <a:r>
            <a:rPr lang="sv-SE" sz="1000" b="1" baseline="0"/>
            <a:t> på sjukhusbunden dygnetruntöppen akutmottagning</a:t>
          </a:r>
          <a:endParaRPr lang="sv-SE" sz="1000" b="1"/>
        </a:p>
      </cdr:txBody>
    </cdr:sp>
  </cdr:relSizeAnchor>
  <cdr:relSizeAnchor xmlns:cdr="http://schemas.openxmlformats.org/drawingml/2006/chartDrawing">
    <cdr:from>
      <cdr:x>0</cdr:x>
      <cdr:y>0.91713</cdr:y>
    </cdr:from>
    <cdr:to>
      <cdr:x>0.48534</cdr:x>
      <cdr:y>0.99092</cdr:y>
    </cdr:to>
    <cdr:sp macro="" textlink="">
      <cdr:nvSpPr>
        <cdr:cNvPr id="7" name="textruta 1"/>
        <cdr:cNvSpPr txBox="1"/>
      </cdr:nvSpPr>
      <cdr:spPr>
        <a:xfrm xmlns:a="http://schemas.openxmlformats.org/drawingml/2006/main">
          <a:off x="0" y="2515860"/>
          <a:ext cx="221897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p>
      </cdr:txBody>
    </cdr:sp>
  </cdr:relSizeAnchor>
  <cdr:relSizeAnchor xmlns:cdr="http://schemas.openxmlformats.org/drawingml/2006/chartDrawing">
    <cdr:from>
      <cdr:x>0</cdr:x>
      <cdr:y>0.86974</cdr:y>
    </cdr:from>
    <cdr:to>
      <cdr:x>0.50133</cdr:x>
      <cdr:y>0.94353</cdr:y>
    </cdr:to>
    <cdr:sp macro="" textlink="">
      <cdr:nvSpPr>
        <cdr:cNvPr id="8" name="textruta 2"/>
        <cdr:cNvSpPr txBox="1"/>
      </cdr:nvSpPr>
      <cdr:spPr>
        <a:xfrm xmlns:a="http://schemas.openxmlformats.org/drawingml/2006/main">
          <a:off x="0" y="2385870"/>
          <a:ext cx="22920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xxxx </a:t>
          </a: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1097280</xdr:colOff>
      <xdr:row>2</xdr:row>
      <xdr:rowOff>121920</xdr:rowOff>
    </xdr:from>
    <xdr:to>
      <xdr:col>8</xdr:col>
      <xdr:colOff>58420</xdr:colOff>
      <xdr:row>22</xdr:row>
      <xdr:rowOff>43180</xdr:rowOff>
    </xdr:to>
    <xdr:graphicFrame macro="">
      <xdr:nvGraphicFramePr>
        <xdr:cNvPr id="3" name="581,4314,4" descr="Figur x. Akutbesök vid universitetssjukhus">
          <a:extLst>
            <a:ext uri="{FF2B5EF4-FFF2-40B4-BE49-F238E27FC236}">
              <a16:creationId xmlns:a16="http://schemas.microsoft.com/office/drawing/2014/main" id="{39B81FD9-2933-488E-83AF-A763155BDD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0.00756</cdr:x>
      <cdr:y>0.06719</cdr:y>
    </cdr:from>
    <cdr:to>
      <cdr:x>0.97865</cdr:x>
      <cdr:y>0.1389</cdr:y>
    </cdr:to>
    <cdr:sp macro="" textlink="">
      <cdr:nvSpPr>
        <cdr:cNvPr id="3" name="textruta 2"/>
        <cdr:cNvSpPr txBox="1"/>
      </cdr:nvSpPr>
      <cdr:spPr>
        <a:xfrm xmlns:a="http://schemas.openxmlformats.org/drawingml/2006/main">
          <a:off x="43580" y="240446"/>
          <a:ext cx="5599111" cy="2566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akutbesök vid akutmottagning</a:t>
          </a:r>
          <a:r>
            <a:rPr lang="sv-SE" sz="800" b="0" baseline="0"/>
            <a:t> vid varje universitetssjukhus 2019</a:t>
          </a:r>
          <a:endParaRPr lang="sv-SE" sz="800" b="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X. Akutbesök vid universitetssjukhus</a:t>
          </a:r>
        </a:p>
      </cdr:txBody>
    </cdr:sp>
  </cdr:relSizeAnchor>
  <cdr:relSizeAnchor xmlns:cdr="http://schemas.openxmlformats.org/drawingml/2006/chartDrawing">
    <cdr:from>
      <cdr:x>0.00278</cdr:x>
      <cdr:y>0.94344</cdr:y>
    </cdr:from>
    <cdr:to>
      <cdr:x>0.65815</cdr:x>
      <cdr:y>1</cdr:y>
    </cdr:to>
    <cdr:sp macro="" textlink="">
      <cdr:nvSpPr>
        <cdr:cNvPr id="7" name="textruta 1"/>
        <cdr:cNvSpPr txBox="1"/>
      </cdr:nvSpPr>
      <cdr:spPr>
        <a:xfrm xmlns:a="http://schemas.openxmlformats.org/drawingml/2006/main">
          <a:off x="16040" y="3376432"/>
          <a:ext cx="37787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Socialstyrelsens statistikdatabas för akutmottagningar, väntetider och besök  </a:t>
          </a:r>
          <a:r>
            <a:rPr lang="sv-SE" sz="700"/>
            <a:t> </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udh, Erika" refreshedDate="44693.489578472225" createdVersion="6" refreshedVersion="6" minRefreshableVersion="3" recordCount="65" xr:uid="{16CE0279-D1D4-416C-B650-20306C3BFA18}">
  <cacheSource type="worksheet">
    <worksheetSource ref="A1:D66" sheet="Sammanställning"/>
  </cacheSource>
  <cacheFields count="7">
    <cacheField name="Sjukvårdsregion" numFmtId="0">
      <sharedItems count="7">
        <s v="Stockholm-Gotland"/>
        <s v="Mellansverige"/>
        <s v="Sydöstra"/>
        <s v="Västra"/>
        <s v="Södra"/>
        <s v="Norra"/>
        <s v="Östra" u="1"/>
      </sharedItems>
    </cacheField>
    <cacheField name="Region " numFmtId="0">
      <sharedItems count="22">
        <s v="Stockholm"/>
        <s v="Uppsala"/>
        <s v="Östergötland"/>
        <s v="VGR"/>
        <s v="Skåne"/>
        <s v="Örebro"/>
        <s v="Västerbotten"/>
        <s v="Blekinge"/>
        <s v="Dalarna"/>
        <s v="Gotland"/>
        <s v="Gävleborg"/>
        <s v="Halland"/>
        <s v="Jämtland"/>
        <s v="Jönköping"/>
        <s v="Kalmar "/>
        <s v="Kronoberg"/>
        <s v="Norrbotten"/>
        <s v="Södermanland"/>
        <s v="Värmland"/>
        <s v="Västernorrland"/>
        <s v="Västmanland"/>
        <s v="Västra Götaland"/>
      </sharedItems>
    </cacheField>
    <cacheField name="Organisationsnummer" numFmtId="0">
      <sharedItems/>
    </cacheField>
    <cacheField name="CfarNr" numFmtId="0">
      <sharedItems containsSemiMixedTypes="0" containsString="0" containsNumber="1" containsInteger="1" minValue="19015916" maxValue="39409495"/>
    </cacheField>
    <cacheField name="Benämning hos SCB" numFmtId="0">
      <sharedItems/>
    </cacheField>
    <cacheField name="&quot;Vår benämning&quot;" numFmtId="0">
      <sharedItems count="63">
        <s v="Karolinska"/>
        <s v="Akademiska"/>
        <s v="Universitetssjukhuset i Linköping"/>
        <s v="Sahlgrenska"/>
        <s v="Skånes universtitetssjukhus"/>
        <s v="Örebro universitetssjukhus"/>
        <s v="Norrlands universtitetssjukhus"/>
        <s v="Blekingesjukhuset"/>
        <s v="Falu lasarett"/>
        <s v="Visby lasarett"/>
        <s v="Länssjukhuset Gävle-Sandviken"/>
        <s v="Hallands sjukhus"/>
        <s v="Östersunds sjukhus"/>
        <s v="Länssjukhuset Ryhov"/>
        <s v="Länssjukhuset i Kalmar"/>
        <s v="Centrallasarettet i Växjö"/>
        <s v="Sunderby sjukhus"/>
        <s v="Centralsjukhuset i Kristianstad"/>
        <s v="Sankt Görans sjukhus"/>
        <s v="Danderyds sjukhus"/>
        <s v="Södersjukhuset"/>
        <s v="S:t Eriks ögonsjukhus"/>
        <s v="Mälarsjukhuset"/>
        <s v="Centralsjukhuset i Karlstad"/>
        <s v="Länssjukhuset i Sundsvall - Härnösand"/>
        <s v="Västmanlands sjukhus Västerås"/>
        <s v="Södra Älvsborgs sjukhus"/>
        <s v="Skaraborgs sjukhus"/>
        <s v="Norra Älvsborgs Länssjukhus (Trollhättan)"/>
        <s v="Mora lasarett"/>
        <s v="Hudiksvalls sjukhus"/>
        <s v="*Hallands sjukhus"/>
        <s v="Höglandssjukhuset"/>
        <s v="Värnamo sjukhus"/>
        <s v="Oskarshamns sjukhus"/>
        <s v="Västerviks sjukhus"/>
        <s v="Ljungby lasarett"/>
        <s v="Gällivare sjukhus"/>
        <s v="Kalix sjukhus"/>
        <s v="Kiruna sjukhus"/>
        <s v="Piteå Älvdals sjukhus"/>
        <s v="Helsingborgs lasarett"/>
        <s v="Lasarettet i Ystad"/>
        <s v="Ängelholms sjukhus"/>
        <s v="Norrtälje sjukhus"/>
        <s v="Södertälje sjukhus"/>
        <s v="Kullbergska sjukhuset"/>
        <s v="Nyköpings lasarett"/>
        <s v="Lasarettet i Enköping"/>
        <s v="Sjukhuset i Arvika"/>
        <s v="Sjukhuset i Torsby"/>
        <s v="Lycksele lasarett"/>
        <s v="Skellefteå lasarett"/>
        <s v="Sollefteå sjukhus"/>
        <s v="Örnsköldsviks sjukhus"/>
        <s v="Västmanlands sjukhus Köping"/>
        <s v="Alingsås lasarett"/>
        <s v="Kungälvs sjukhus"/>
        <s v="* Skaraborgs sjukhus"/>
        <s v="Karlskoga lasarett"/>
        <s v="Lindesbergs lasarett"/>
        <s v="Lasarettet i Motala"/>
        <s v="Vrinnevisjukhuset i Norrköping"/>
      </sharedItems>
    </cacheField>
    <cacheField name="Sjukhustyp" numFmtId="0">
      <sharedItems count="4">
        <s v="U"/>
        <s v="L"/>
        <s v="X"/>
        <s v="Ld"/>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udh, Erika" refreshedDate="44693.57322337963" createdVersion="6" refreshedVersion="6" minRefreshableVersion="3" recordCount="65" xr:uid="{04F038DD-5FBD-4842-847D-F5494E8541F0}">
  <cacheSource type="worksheet">
    <worksheetSource ref="A1:D66" sheet="Sammanställning"/>
  </cacheSource>
  <cacheFields count="8">
    <cacheField name="Sjukvårdsregion" numFmtId="0">
      <sharedItems count="6">
        <s v="Stockholm-Gotland"/>
        <s v="Mellansverige"/>
        <s v="Sydöstra"/>
        <s v="Västra"/>
        <s v="Södra"/>
        <s v="Norra"/>
      </sharedItems>
    </cacheField>
    <cacheField name="Region " numFmtId="0">
      <sharedItems/>
    </cacheField>
    <cacheField name="Organisationsnummer" numFmtId="0">
      <sharedItems/>
    </cacheField>
    <cacheField name="CfarNr" numFmtId="0">
      <sharedItems containsSemiMixedTypes="0" containsString="0" containsNumber="1" containsInteger="1" minValue="19015916" maxValue="39409495"/>
    </cacheField>
    <cacheField name="Benämning hos SCB" numFmtId="0">
      <sharedItems/>
    </cacheField>
    <cacheField name="&quot;Vår benämning&quot;" numFmtId="0">
      <sharedItems/>
    </cacheField>
    <cacheField name="Sjukhustyp" numFmtId="0">
      <sharedItems count="4">
        <s v="U"/>
        <s v="L"/>
        <s v="X"/>
        <s v="Ld"/>
      </sharedItems>
    </cacheField>
    <cacheField name="Antal akutbesök 2019" numFmtId="0">
      <sharedItems containsString="0" containsBlank="1" containsNumber="1" containsInteger="1" minValue="3942" maxValue="11433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x v="0"/>
    <x v="0"/>
    <s v="232100-0016"/>
    <n v="19227347"/>
    <s v="Karolinska universitetssjukhuset Huddinge"/>
    <x v="0"/>
    <x v="0"/>
  </r>
  <r>
    <x v="0"/>
    <x v="0"/>
    <s v="232100-0016"/>
    <n v="19015916"/>
    <s v="KAROLINSKA UNIVERSITETSSJUKHUSET SOLNA"/>
    <x v="0"/>
    <x v="0"/>
  </r>
  <r>
    <x v="1"/>
    <x v="1"/>
    <s v="232100-0024"/>
    <n v="19015957"/>
    <s v="SJUKHUS AKADEMISKA"/>
    <x v="1"/>
    <x v="0"/>
  </r>
  <r>
    <x v="2"/>
    <x v="2"/>
    <s v="232100-0040"/>
    <n v="19233188"/>
    <s v="Universitetssjukhuset"/>
    <x v="2"/>
    <x v="0"/>
  </r>
  <r>
    <x v="3"/>
    <x v="3"/>
    <s v="232100-0131"/>
    <n v="19161702"/>
    <s v="SAHLGRENSKA UNIVERSITETSSJUKHUSET"/>
    <x v="3"/>
    <x v="0"/>
  </r>
  <r>
    <x v="4"/>
    <x v="4"/>
    <s v="232100-0255"/>
    <n v="19242734"/>
    <s v="SKÅNES UNIVERSITETSSJUKHUS SUS (LUND)"/>
    <x v="4"/>
    <x v="0"/>
  </r>
  <r>
    <x v="4"/>
    <x v="4"/>
    <s v="232100-0255"/>
    <n v="19561968"/>
    <s v="SKÅNES UNIVERSITETSSJUKHUS SUS (MALMÖ)"/>
    <x v="4"/>
    <x v="0"/>
  </r>
  <r>
    <x v="1"/>
    <x v="5"/>
    <s v="232100-0164"/>
    <n v="19253798"/>
    <s v="UNIVERSITETSSJUKHUSET ÖREBRO"/>
    <x v="5"/>
    <x v="0"/>
  </r>
  <r>
    <x v="5"/>
    <x v="6"/>
    <s v="232100-0222"/>
    <n v="19264712"/>
    <s v="NORRLANDS UNIVERSITETSSJUKHUS OCH FOLKTANDVÅRDEN"/>
    <x v="6"/>
    <x v="0"/>
  </r>
  <r>
    <x v="4"/>
    <x v="7"/>
    <s v="232100-0081"/>
    <n v="19240126"/>
    <s v="BLEKINGESJUKHUSET"/>
    <x v="7"/>
    <x v="1"/>
  </r>
  <r>
    <x v="1"/>
    <x v="8"/>
    <s v="232100-0180"/>
    <n v="19536614"/>
    <s v="FALU LASARETT"/>
    <x v="8"/>
    <x v="1"/>
  </r>
  <r>
    <x v="0"/>
    <x v="9"/>
    <s v="212000-0803"/>
    <n v="19134238"/>
    <s v="VISBY LASARETT"/>
    <x v="9"/>
    <x v="1"/>
  </r>
  <r>
    <x v="1"/>
    <x v="10"/>
    <s v="232100-0198"/>
    <n v="19258797"/>
    <s v="GÄVLE SJUKHUS"/>
    <x v="10"/>
    <x v="1"/>
  </r>
  <r>
    <x v="3"/>
    <x v="11"/>
    <s v="232100-0115"/>
    <n v="19245422"/>
    <s v="HALLANDS SJUKHUS HALMSTAD"/>
    <x v="11"/>
    <x v="1"/>
  </r>
  <r>
    <x v="5"/>
    <x v="12"/>
    <s v="232100-0214"/>
    <n v="23726052"/>
    <s v="ÖSTERSUNDS SJUKHUS"/>
    <x v="12"/>
    <x v="1"/>
  </r>
  <r>
    <x v="2"/>
    <x v="13"/>
    <s v="232100-0057"/>
    <n v="19235035"/>
    <s v="LÄNSSJUKHUSET RYHOV OCH SJUKHUSTANDVÅRD"/>
    <x v="13"/>
    <x v="1"/>
  </r>
  <r>
    <x v="2"/>
    <x v="14"/>
    <s v="232100-0073"/>
    <n v="19238161"/>
    <s v="LÄNSSJUKHUSET KALMAR, SJUKHUSTANDVÅRD OCH HÄLSOC"/>
    <x v="14"/>
    <x v="1"/>
  </r>
  <r>
    <x v="4"/>
    <x v="15"/>
    <s v="232100-0065"/>
    <n v="19236918"/>
    <s v="CENTRALLASARETT"/>
    <x v="15"/>
    <x v="1"/>
  </r>
  <r>
    <x v="5"/>
    <x v="16"/>
    <s v="232100-0230"/>
    <n v="38925822"/>
    <s v="SUNDERBY SJUKHUS"/>
    <x v="16"/>
    <x v="1"/>
  </r>
  <r>
    <x v="4"/>
    <x v="4"/>
    <s v="232100-0255"/>
    <n v="19241041"/>
    <s v="CENTRALSJUKHUSET KRISTIANSTAD"/>
    <x v="17"/>
    <x v="1"/>
  </r>
  <r>
    <x v="0"/>
    <x v="0"/>
    <s v="556479-1456"/>
    <n v="31771181"/>
    <s v="CAPIO S:T GÖRANS SJUKHUS AB"/>
    <x v="18"/>
    <x v="1"/>
  </r>
  <r>
    <x v="0"/>
    <x v="0"/>
    <s v="556575-6169"/>
    <n v="19227214"/>
    <s v="DANDERYDS SJUKHUS"/>
    <x v="19"/>
    <x v="1"/>
  </r>
  <r>
    <x v="0"/>
    <x v="0"/>
    <s v="556595-7403"/>
    <n v="19227917"/>
    <s v="SÖDERSJUKHUSET"/>
    <x v="20"/>
    <x v="1"/>
  </r>
  <r>
    <x v="0"/>
    <x v="0"/>
    <s v="556574-3589"/>
    <n v="19227818"/>
    <s v="S:T ERIKS ÖGONSJUKHUS"/>
    <x v="21"/>
    <x v="2"/>
  </r>
  <r>
    <x v="1"/>
    <x v="17"/>
    <s v="232100-0032"/>
    <n v="19231760"/>
    <s v="MÄLARSJUKHUSET"/>
    <x v="22"/>
    <x v="1"/>
  </r>
  <r>
    <x v="1"/>
    <x v="18"/>
    <s v="232100-0156"/>
    <n v="19251966"/>
    <s v="CENTRALSJUKHUSET KARLSTAD"/>
    <x v="23"/>
    <x v="1"/>
  </r>
  <r>
    <x v="5"/>
    <x v="19"/>
    <s v="232100-0206"/>
    <n v="19260751"/>
    <s v="LÄNSSJUKHUSET SUNDSVALL OCH HÄRNÖSAND"/>
    <x v="24"/>
    <x v="1"/>
  </r>
  <r>
    <x v="1"/>
    <x v="20"/>
    <s v="232100-0172"/>
    <n v="19255421"/>
    <s v="VÄSTMANLANDS SJUKHUS VÄSTERÅS"/>
    <x v="25"/>
    <x v="1"/>
  </r>
  <r>
    <x v="3"/>
    <x v="21"/>
    <s v="232100-0131"/>
    <n v="19248418"/>
    <s v="Södra Älvsborgs Sjukhus Borås"/>
    <x v="26"/>
    <x v="1"/>
  </r>
  <r>
    <x v="3"/>
    <x v="21"/>
    <s v="232100-0131"/>
    <n v="19563642"/>
    <s v="SKARABORGS SJUKHUS SKÖVDE"/>
    <x v="27"/>
    <x v="1"/>
  </r>
  <r>
    <x v="3"/>
    <x v="21"/>
    <s v="232100-0131"/>
    <n v="26693614"/>
    <s v="NORRA ÄLVSBORGS LÄNSSJUKHUS"/>
    <x v="28"/>
    <x v="1"/>
  </r>
  <r>
    <x v="1"/>
    <x v="8"/>
    <s v="232100-0180"/>
    <n v="19258144"/>
    <s v="LASARETTET MORA"/>
    <x v="29"/>
    <x v="3"/>
  </r>
  <r>
    <x v="1"/>
    <x v="10"/>
    <s v="232100-0198"/>
    <n v="19258805"/>
    <s v="HUDIKSVALLS SJUKHUS"/>
    <x v="30"/>
    <x v="3"/>
  </r>
  <r>
    <x v="3"/>
    <x v="11"/>
    <s v="232100-0115"/>
    <n v="19245463"/>
    <s v="HALLANDS SJUKHUS VARBERG"/>
    <x v="31"/>
    <x v="3"/>
  </r>
  <r>
    <x v="2"/>
    <x v="13"/>
    <s v="232100-0057"/>
    <n v="19235050"/>
    <s v="HÖGLANDSSJUKHUSET EKSJÖ"/>
    <x v="32"/>
    <x v="3"/>
  </r>
  <r>
    <x v="2"/>
    <x v="13"/>
    <s v="232100-0057"/>
    <n v="19235118"/>
    <s v="SJUKHUSET VÄRNAMO"/>
    <x v="33"/>
    <x v="3"/>
  </r>
  <r>
    <x v="2"/>
    <x v="14"/>
    <s v="232100-0073"/>
    <n v="19238203"/>
    <s v="SJUKHUS OSKARSHAMN,SJUKHUSKÖKET OCH BLÅKUSTENS H"/>
    <x v="34"/>
    <x v="3"/>
  </r>
  <r>
    <x v="2"/>
    <x v="14"/>
    <s v="232100-0073"/>
    <n v="19238187"/>
    <s v="SJUKHUSET VÄSTERVIK"/>
    <x v="35"/>
    <x v="3"/>
  </r>
  <r>
    <x v="4"/>
    <x v="15"/>
    <s v="232100-0065"/>
    <n v="19236926"/>
    <s v="LASARETT LJUNGBY"/>
    <x v="36"/>
    <x v="3"/>
  </r>
  <r>
    <x v="5"/>
    <x v="16"/>
    <s v="232100-0230"/>
    <n v="19543859"/>
    <s v="GÄLLIVARE SJUKHUS OCH LAPONIA HÄLSOCENTRAL"/>
    <x v="37"/>
    <x v="3"/>
  </r>
  <r>
    <x v="5"/>
    <x v="16"/>
    <s v="232100-0230"/>
    <n v="19266055"/>
    <s v="KALIX SJUKHUS"/>
    <x v="38"/>
    <x v="3"/>
  </r>
  <r>
    <x v="5"/>
    <x v="16"/>
    <s v="232100-0230"/>
    <n v="19266022"/>
    <s v="KIRUNA SJUKHUS"/>
    <x v="39"/>
    <x v="3"/>
  </r>
  <r>
    <x v="5"/>
    <x v="16"/>
    <s v="232100-0230"/>
    <n v="19265743"/>
    <s v="PITEÅ ÄLVDALS SJUKHUS"/>
    <x v="40"/>
    <x v="3"/>
  </r>
  <r>
    <x v="4"/>
    <x v="4"/>
    <s v="232100-0255"/>
    <n v="19242767"/>
    <s v="HELSINGSBORGS LASARETT, DISTRIKTSLÄKARCENTRAL, A"/>
    <x v="41"/>
    <x v="3"/>
  </r>
  <r>
    <x v="4"/>
    <x v="4"/>
    <s v="232100-0255"/>
    <n v="39409495"/>
    <s v="LASARETTET YSTAD"/>
    <x v="42"/>
    <x v="3"/>
  </r>
  <r>
    <x v="4"/>
    <x v="4"/>
    <s v="232100-0255"/>
    <n v="19241058"/>
    <s v="ÄNGELHOLMS SJUKHUS"/>
    <x v="43"/>
    <x v="3"/>
  </r>
  <r>
    <x v="0"/>
    <x v="0"/>
    <s v="556595-7395"/>
    <n v="27020171"/>
    <s v="NORRTÄLJE SJUKHUS"/>
    <x v="44"/>
    <x v="3"/>
  </r>
  <r>
    <x v="0"/>
    <x v="0"/>
    <s v="556775-9922"/>
    <n v="19228196"/>
    <s v="Södertälje Sjukhus Aktiebolag"/>
    <x v="45"/>
    <x v="3"/>
  </r>
  <r>
    <x v="1"/>
    <x v="17"/>
    <s v="232100-0032"/>
    <n v="19231927"/>
    <s v="KULLBERGSKA SJUKHUSET"/>
    <x v="46"/>
    <x v="3"/>
  </r>
  <r>
    <x v="1"/>
    <x v="17"/>
    <s v="232100-0032"/>
    <n v="19232032"/>
    <s v="NYKÖPINGS LASARETT"/>
    <x v="47"/>
    <x v="3"/>
  </r>
  <r>
    <x v="1"/>
    <x v="1"/>
    <s v="232100-0024"/>
    <n v="19230333"/>
    <s v="LASARETT ENKÖPING"/>
    <x v="48"/>
    <x v="3"/>
  </r>
  <r>
    <x v="1"/>
    <x v="18"/>
    <s v="232100-0156"/>
    <n v="19251982"/>
    <s v="SJUKHUSET ARVIKA"/>
    <x v="49"/>
    <x v="3"/>
  </r>
  <r>
    <x v="1"/>
    <x v="18"/>
    <s v="232100-0156"/>
    <n v="19252006"/>
    <s v="SJUKHUSET TORSBY"/>
    <x v="50"/>
    <x v="3"/>
  </r>
  <r>
    <x v="5"/>
    <x v="6"/>
    <s v="232100-0222"/>
    <n v="19265164"/>
    <s v="LASARETTET LYCKSELE"/>
    <x v="51"/>
    <x v="3"/>
  </r>
  <r>
    <x v="5"/>
    <x v="6"/>
    <s v="232100-0222"/>
    <n v="19265008"/>
    <s v="LASARETTET SKELLEFTEÅ"/>
    <x v="52"/>
    <x v="3"/>
  </r>
  <r>
    <x v="5"/>
    <x v="19"/>
    <s v="232100-0206"/>
    <n v="19261437"/>
    <s v="SOLLEFTEÅ SJUKHUS"/>
    <x v="53"/>
    <x v="3"/>
  </r>
  <r>
    <x v="5"/>
    <x v="19"/>
    <s v="232100-0206"/>
    <n v="20665048"/>
    <s v="ÖRNSKÖLDSVIKS SJUKHUS"/>
    <x v="54"/>
    <x v="3"/>
  </r>
  <r>
    <x v="1"/>
    <x v="20"/>
    <s v="232100-0172"/>
    <n v="19255645"/>
    <s v="VÄSTMANLANDS SJUKHUS KÖPING"/>
    <x v="55"/>
    <x v="3"/>
  </r>
  <r>
    <x v="3"/>
    <x v="21"/>
    <s v="232100-0131"/>
    <n v="19248426"/>
    <s v="ALINGSÅS LASARETT"/>
    <x v="56"/>
    <x v="3"/>
  </r>
  <r>
    <x v="3"/>
    <x v="21"/>
    <s v="232100-0131"/>
    <n v="19246545"/>
    <s v="KUNGÄLVS SJUKHUS"/>
    <x v="57"/>
    <x v="3"/>
  </r>
  <r>
    <x v="3"/>
    <x v="21"/>
    <s v="232100-0131"/>
    <n v="19250760"/>
    <s v="SKARABORGS SJUKHUS LIDKÖPING"/>
    <x v="58"/>
    <x v="3"/>
  </r>
  <r>
    <x v="1"/>
    <x v="5"/>
    <s v="232100-0164"/>
    <n v="19253848"/>
    <s v="KARLSKOGA LASARETT"/>
    <x v="59"/>
    <x v="3"/>
  </r>
  <r>
    <x v="1"/>
    <x v="5"/>
    <s v="232100-0164"/>
    <n v="19253855"/>
    <s v="LINDESBERG LASARETT"/>
    <x v="60"/>
    <x v="3"/>
  </r>
  <r>
    <x v="2"/>
    <x v="2"/>
    <s v="232100-0040"/>
    <n v="19233428"/>
    <s v="Lasarettet i Motala/VC Lyckorna"/>
    <x v="61"/>
    <x v="3"/>
  </r>
  <r>
    <x v="2"/>
    <x v="2"/>
    <s v="232100-0040"/>
    <n v="19233303"/>
    <s v="VRINNEVISJUKHUSET"/>
    <x v="62"/>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x v="0"/>
    <s v="Stockholm"/>
    <s v="232100-0016"/>
    <n v="19227347"/>
    <s v="Karolinska universitetssjukhuset Huddinge"/>
    <s v="Karolinska"/>
    <x v="0"/>
    <n v="50129"/>
  </r>
  <r>
    <x v="0"/>
    <s v="Stockholm"/>
    <s v="232100-0016"/>
    <n v="19015916"/>
    <s v="KAROLINSKA UNIVERSITETSSJUKHUSET SOLNA"/>
    <s v="Karolinska"/>
    <x v="0"/>
    <n v="12558"/>
  </r>
  <r>
    <x v="1"/>
    <s v="Uppsala"/>
    <s v="232100-0024"/>
    <n v="19015957"/>
    <s v="SJUKHUS AKADEMISKA"/>
    <s v="Akademiska"/>
    <x v="0"/>
    <n v="46403"/>
  </r>
  <r>
    <x v="2"/>
    <s v="Östergötland"/>
    <s v="232100-0040"/>
    <n v="19233188"/>
    <s v="Universitetssjukhuset"/>
    <s v="Universitetssjukhuset i Linköping"/>
    <x v="0"/>
    <n v="37507"/>
  </r>
  <r>
    <x v="3"/>
    <s v="VGR"/>
    <s v="232100-0131"/>
    <n v="19161702"/>
    <s v="SAHLGRENSKA UNIVERSITETSSJUKHUSET"/>
    <s v="Sahlgrenska"/>
    <x v="0"/>
    <n v="114337"/>
  </r>
  <r>
    <x v="4"/>
    <s v="Skåne"/>
    <s v="232100-0255"/>
    <n v="19242734"/>
    <s v="SKÅNES UNIVERSITETSSJUKHUS SUS (LUND)"/>
    <s v="Skånes universtitetssjukhus"/>
    <x v="0"/>
    <n v="51473"/>
  </r>
  <r>
    <x v="4"/>
    <s v="Skåne"/>
    <s v="232100-0255"/>
    <n v="19561968"/>
    <s v="SKÅNES UNIVERSITETSSJUKHUS SUS (MALMÖ)"/>
    <s v="Skånes universtitetssjukhus"/>
    <x v="0"/>
    <n v="60977"/>
  </r>
  <r>
    <x v="1"/>
    <s v="Örebro"/>
    <s v="232100-0164"/>
    <n v="19253798"/>
    <s v="UNIVERSITETSSJUKHUSET ÖREBRO"/>
    <s v="Örebro universitetssjukhus"/>
    <x v="0"/>
    <n v="56726"/>
  </r>
  <r>
    <x v="5"/>
    <s v="Västerbotten"/>
    <s v="232100-0222"/>
    <n v="19264712"/>
    <s v="NORRLANDS UNIVERSITETSSJUKHUS OCH FOLKTANDVÅRDEN"/>
    <s v="Norrlands universtitetssjukhus"/>
    <x v="0"/>
    <n v="26561"/>
  </r>
  <r>
    <x v="4"/>
    <s v="Blekinge"/>
    <s v="232100-0081"/>
    <n v="19240126"/>
    <s v="BLEKINGESJUKHUSET"/>
    <s v="Blekingesjukhuset"/>
    <x v="1"/>
    <n v="24713"/>
  </r>
  <r>
    <x v="1"/>
    <s v="Dalarna"/>
    <s v="232100-0180"/>
    <n v="19536614"/>
    <s v="FALU LASARETT"/>
    <s v="Falu lasarett"/>
    <x v="1"/>
    <n v="37641"/>
  </r>
  <r>
    <x v="0"/>
    <s v="Gotland"/>
    <s v="212000-0803"/>
    <n v="19134238"/>
    <s v="VISBY LASARETT"/>
    <s v="Visby lasarett"/>
    <x v="1"/>
    <n v="18898"/>
  </r>
  <r>
    <x v="1"/>
    <s v="Gävleborg"/>
    <s v="232100-0198"/>
    <n v="19258797"/>
    <s v="GÄVLE SJUKHUS"/>
    <s v="Länssjukhuset Gävle-Sandviken"/>
    <x v="1"/>
    <n v="27116"/>
  </r>
  <r>
    <x v="3"/>
    <s v="Halland"/>
    <s v="232100-0115"/>
    <n v="19245422"/>
    <s v="HALLANDS SJUKHUS HALMSTAD"/>
    <s v="Hallands sjukhus"/>
    <x v="1"/>
    <n v="63290"/>
  </r>
  <r>
    <x v="5"/>
    <s v="Jämtland"/>
    <s v="232100-0214"/>
    <n v="23726052"/>
    <s v="ÖSTERSUNDS SJUKHUS"/>
    <s v="Östersunds sjukhus"/>
    <x v="1"/>
    <n v="26675"/>
  </r>
  <r>
    <x v="2"/>
    <s v="Jönköping"/>
    <s v="232100-0057"/>
    <n v="19235035"/>
    <s v="LÄNSSJUKHUSET RYHOV OCH SJUKHUSTANDVÅRD"/>
    <s v="Länssjukhuset Ryhov"/>
    <x v="1"/>
    <n v="34334"/>
  </r>
  <r>
    <x v="2"/>
    <s v="Kalmar "/>
    <s v="232100-0073"/>
    <n v="19238161"/>
    <s v="LÄNSSJUKHUSET KALMAR, SJUKHUSTANDVÅRD OCH HÄLSOC"/>
    <s v="Länssjukhuset i Kalmar"/>
    <x v="1"/>
    <n v="29418"/>
  </r>
  <r>
    <x v="4"/>
    <s v="Kronoberg"/>
    <s v="232100-0065"/>
    <n v="19236918"/>
    <s v="CENTRALLASARETT"/>
    <s v="Centrallasarettet i Växjö"/>
    <x v="1"/>
    <n v="29363"/>
  </r>
  <r>
    <x v="5"/>
    <s v="Norrbotten"/>
    <s v="232100-0230"/>
    <n v="38925822"/>
    <s v="SUNDERBY SJUKHUS"/>
    <s v="Sunderby sjukhus"/>
    <x v="1"/>
    <n v="25184"/>
  </r>
  <r>
    <x v="4"/>
    <s v="Skåne"/>
    <s v="232100-0255"/>
    <n v="19241041"/>
    <s v="CENTRALSJUKHUSET KRISTIANSTAD"/>
    <s v="Centralsjukhuset i Kristianstad"/>
    <x v="1"/>
    <n v="37209"/>
  </r>
  <r>
    <x v="0"/>
    <s v="Stockholm"/>
    <s v="556479-1456"/>
    <n v="31771181"/>
    <s v="CAPIO S:T GÖRANS SJUKHUS AB"/>
    <s v="Sankt Görans sjukhus"/>
    <x v="1"/>
    <n v="95364"/>
  </r>
  <r>
    <x v="0"/>
    <s v="Stockholm"/>
    <s v="556575-6169"/>
    <n v="19227214"/>
    <s v="DANDERYDS SJUKHUS"/>
    <s v="Danderyds sjukhus"/>
    <x v="1"/>
    <n v="76069"/>
  </r>
  <r>
    <x v="0"/>
    <s v="Stockholm"/>
    <s v="556595-7403"/>
    <n v="19227917"/>
    <s v="SÖDERSJUKHUSET"/>
    <s v="Södersjukhuset"/>
    <x v="1"/>
    <n v="83828"/>
  </r>
  <r>
    <x v="0"/>
    <s v="Stockholm"/>
    <s v="556574-3589"/>
    <n v="19227818"/>
    <s v="S:T ERIKS ÖGONSJUKHUS"/>
    <s v="S:t Eriks ögonsjukhus"/>
    <x v="2"/>
    <m/>
  </r>
  <r>
    <x v="1"/>
    <s v="Södermanland"/>
    <s v="232100-0032"/>
    <n v="19231760"/>
    <s v="MÄLARSJUKHUSET"/>
    <s v="Mälarsjukhuset"/>
    <x v="1"/>
    <n v="34174"/>
  </r>
  <r>
    <x v="1"/>
    <s v="Värmland"/>
    <s v="232100-0156"/>
    <n v="19251966"/>
    <s v="CENTRALSJUKHUSET KARLSTAD"/>
    <s v="Centralsjukhuset i Karlstad"/>
    <x v="1"/>
    <n v="42440"/>
  </r>
  <r>
    <x v="5"/>
    <s v="Västernorrland"/>
    <s v="232100-0206"/>
    <n v="19260751"/>
    <s v="LÄNSSJUKHUSET SUNDSVALL OCH HÄRNÖSAND"/>
    <s v="Länssjukhuset i Sundsvall - Härnösand"/>
    <x v="1"/>
    <n v="36237"/>
  </r>
  <r>
    <x v="1"/>
    <s v="Västmanland"/>
    <s v="232100-0172"/>
    <n v="19255421"/>
    <s v="VÄSTMANLANDS SJUKHUS VÄSTERÅS"/>
    <s v="Västmanlands sjukhus Västerås"/>
    <x v="1"/>
    <n v="50524"/>
  </r>
  <r>
    <x v="3"/>
    <s v="Västra Götaland"/>
    <s v="232100-0131"/>
    <n v="19248418"/>
    <s v="Södra Älvsborgs Sjukhus Borås"/>
    <s v="Södra Älvsborgs sjukhus"/>
    <x v="1"/>
    <n v="40510"/>
  </r>
  <r>
    <x v="3"/>
    <s v="Västra Götaland"/>
    <s v="232100-0131"/>
    <n v="19563642"/>
    <s v="SKARABORGS SJUKHUS SKÖVDE"/>
    <s v="Skaraborgs sjukhus"/>
    <x v="1"/>
    <n v="52563"/>
  </r>
  <r>
    <x v="3"/>
    <s v="Västra Götaland"/>
    <s v="232100-0131"/>
    <n v="26693614"/>
    <s v="NORRA ÄLVSBORGS LÄNSSJUKHUS"/>
    <s v="Norra Älvsborgs Länssjukhus (Trollhättan)"/>
    <x v="1"/>
    <n v="49465"/>
  </r>
  <r>
    <x v="1"/>
    <s v="Dalarna"/>
    <s v="232100-0180"/>
    <n v="19258144"/>
    <s v="LASARETTET MORA"/>
    <s v="Mora lasarett"/>
    <x v="3"/>
    <n v="19800"/>
  </r>
  <r>
    <x v="1"/>
    <s v="Gävleborg"/>
    <s v="232100-0198"/>
    <n v="19258805"/>
    <s v="HUDIKSVALLS SJUKHUS"/>
    <s v="Hudiksvalls sjukhus"/>
    <x v="3"/>
    <n v="17286"/>
  </r>
  <r>
    <x v="3"/>
    <s v="Halland"/>
    <s v="232100-0115"/>
    <n v="19245463"/>
    <s v="HALLANDS SJUKHUS VARBERG"/>
    <s v="*Hallands sjukhus"/>
    <x v="3"/>
    <m/>
  </r>
  <r>
    <x v="2"/>
    <s v="Jönköping"/>
    <s v="232100-0057"/>
    <n v="19235050"/>
    <s v="HÖGLANDSSJUKHUSET EKSJÖ"/>
    <s v="Höglandssjukhuset"/>
    <x v="3"/>
    <n v="20159"/>
  </r>
  <r>
    <x v="2"/>
    <s v="Jönköping"/>
    <s v="232100-0057"/>
    <n v="19235118"/>
    <s v="SJUKHUSET VÄRNAMO"/>
    <s v="Värnamo sjukhus"/>
    <x v="3"/>
    <n v="16780"/>
  </r>
  <r>
    <x v="2"/>
    <s v="Kalmar "/>
    <s v="232100-0073"/>
    <n v="19238203"/>
    <s v="SJUKHUS OSKARSHAMN,SJUKHUSKÖKET OCH BLÅKUSTENS H"/>
    <s v="Oskarshamns sjukhus"/>
    <x v="3"/>
    <n v="11362"/>
  </r>
  <r>
    <x v="2"/>
    <s v="Kalmar "/>
    <s v="232100-0073"/>
    <n v="19238187"/>
    <s v="SJUKHUSET VÄSTERVIK"/>
    <s v="Västerviks sjukhus"/>
    <x v="3"/>
    <n v="16613"/>
  </r>
  <r>
    <x v="4"/>
    <s v="Kronoberg"/>
    <s v="232100-0065"/>
    <n v="19236926"/>
    <s v="LASARETT LJUNGBY"/>
    <s v="Ljungby lasarett"/>
    <x v="3"/>
    <n v="11638"/>
  </r>
  <r>
    <x v="5"/>
    <s v="Norrbotten"/>
    <s v="232100-0230"/>
    <n v="19543859"/>
    <s v="GÄLLIVARE SJUKHUS OCH LAPONIA HÄLSOCENTRAL"/>
    <s v="Gällivare sjukhus"/>
    <x v="3"/>
    <n v="7196"/>
  </r>
  <r>
    <x v="5"/>
    <s v="Norrbotten"/>
    <s v="232100-0230"/>
    <n v="19266055"/>
    <s v="KALIX SJUKHUS"/>
    <s v="Kalix sjukhus"/>
    <x v="3"/>
    <n v="3942"/>
  </r>
  <r>
    <x v="5"/>
    <s v="Norrbotten"/>
    <s v="232100-0230"/>
    <n v="19266022"/>
    <s v="KIRUNA SJUKHUS"/>
    <s v="Kiruna sjukhus"/>
    <x v="3"/>
    <n v="6860"/>
  </r>
  <r>
    <x v="5"/>
    <s v="Norrbotten"/>
    <s v="232100-0230"/>
    <n v="19265743"/>
    <s v="PITEÅ ÄLVDALS SJUKHUS"/>
    <s v="Piteå Älvdals sjukhus"/>
    <x v="3"/>
    <n v="9708"/>
  </r>
  <r>
    <x v="4"/>
    <s v="Skåne"/>
    <s v="232100-0255"/>
    <n v="19242767"/>
    <s v="HELSINGSBORGS LASARETT, DISTRIKTSLÄKARCENTRAL, A"/>
    <s v="Helsingborgs lasarett"/>
    <x v="3"/>
    <n v="49122"/>
  </r>
  <r>
    <x v="4"/>
    <s v="Skåne"/>
    <s v="232100-0255"/>
    <n v="39409495"/>
    <s v="LASARETTET YSTAD"/>
    <s v="Lasarettet i Ystad"/>
    <x v="3"/>
    <n v="18262"/>
  </r>
  <r>
    <x v="4"/>
    <s v="Skåne"/>
    <s v="232100-0255"/>
    <n v="19241058"/>
    <s v="ÄNGELHOLMS SJUKHUS"/>
    <s v="Ängelholms sjukhus"/>
    <x v="3"/>
    <n v="9387"/>
  </r>
  <r>
    <x v="0"/>
    <s v="Stockholm"/>
    <s v="556595-7395"/>
    <n v="27020171"/>
    <s v="NORRTÄLJE SJUKHUS"/>
    <s v="Norrtälje sjukhus"/>
    <x v="3"/>
    <n v="22062"/>
  </r>
  <r>
    <x v="0"/>
    <s v="Stockholm"/>
    <s v="556775-9922"/>
    <n v="19228196"/>
    <s v="Södertälje Sjukhus Aktiebolag"/>
    <s v="Södertälje sjukhus"/>
    <x v="3"/>
    <n v="27445"/>
  </r>
  <r>
    <x v="1"/>
    <s v="Södermanland"/>
    <s v="232100-0032"/>
    <n v="19231927"/>
    <s v="KULLBERGSKA SJUKHUSET"/>
    <s v="Kullbergska sjukhuset"/>
    <x v="3"/>
    <n v="14578"/>
  </r>
  <r>
    <x v="1"/>
    <s v="Södermanland"/>
    <s v="232100-0032"/>
    <n v="19232032"/>
    <s v="NYKÖPINGS LASARETT"/>
    <s v="Nyköpings lasarett"/>
    <x v="3"/>
    <n v="18542"/>
  </r>
  <r>
    <x v="1"/>
    <s v="Uppsala"/>
    <s v="232100-0024"/>
    <n v="19230333"/>
    <s v="LASARETT ENKÖPING"/>
    <s v="Lasarettet i Enköping"/>
    <x v="3"/>
    <n v="17812"/>
  </r>
  <r>
    <x v="1"/>
    <s v="Värmland"/>
    <s v="232100-0156"/>
    <n v="19251982"/>
    <s v="SJUKHUSET ARVIKA"/>
    <s v="Sjukhuset i Arvika"/>
    <x v="3"/>
    <n v="11115"/>
  </r>
  <r>
    <x v="1"/>
    <s v="Värmland"/>
    <s v="232100-0156"/>
    <n v="19252006"/>
    <s v="SJUKHUSET TORSBY"/>
    <s v="Sjukhuset i Torsby"/>
    <x v="3"/>
    <n v="11853"/>
  </r>
  <r>
    <x v="5"/>
    <s v="Västerbotten"/>
    <s v="232100-0222"/>
    <n v="19265164"/>
    <s v="LASARETTET LYCKSELE"/>
    <s v="Lycksele lasarett"/>
    <x v="3"/>
    <n v="6857"/>
  </r>
  <r>
    <x v="5"/>
    <s v="Västerbotten"/>
    <s v="232100-0222"/>
    <n v="19265008"/>
    <s v="LASARETTET SKELLEFTEÅ"/>
    <s v="Skellefteå lasarett"/>
    <x v="3"/>
    <n v="15441"/>
  </r>
  <r>
    <x v="5"/>
    <s v="Västernorrland"/>
    <s v="232100-0206"/>
    <n v="19261437"/>
    <s v="SOLLEFTEÅ SJUKHUS"/>
    <s v="Sollefteå sjukhus"/>
    <x v="3"/>
    <n v="10132"/>
  </r>
  <r>
    <x v="5"/>
    <s v="Västernorrland"/>
    <s v="232100-0206"/>
    <n v="20665048"/>
    <s v="ÖRNSKÖLDSVIKS SJUKHUS"/>
    <s v="Örnsköldsviks sjukhus"/>
    <x v="3"/>
    <n v="15077"/>
  </r>
  <r>
    <x v="1"/>
    <s v="Västmanland"/>
    <s v="232100-0172"/>
    <n v="19255645"/>
    <s v="VÄSTMANLANDS SJUKHUS KÖPING"/>
    <s v="Västmanlands sjukhus Köping"/>
    <x v="3"/>
    <n v="9833"/>
  </r>
  <r>
    <x v="3"/>
    <s v="Västra Götaland"/>
    <s v="232100-0131"/>
    <n v="19248426"/>
    <s v="ALINGSÅS LASARETT"/>
    <s v="Alingsås lasarett"/>
    <x v="3"/>
    <n v="16257"/>
  </r>
  <r>
    <x v="3"/>
    <s v="Västra Götaland"/>
    <s v="232100-0131"/>
    <n v="19246545"/>
    <s v="KUNGÄLVS SJUKHUS"/>
    <s v="Kungälvs sjukhus"/>
    <x v="3"/>
    <n v="23269"/>
  </r>
  <r>
    <x v="3"/>
    <s v="Västra Götaland"/>
    <s v="232100-0131"/>
    <n v="19250760"/>
    <s v="SKARABORGS SJUKHUS LIDKÖPING"/>
    <s v="* Skaraborgs sjukhus"/>
    <x v="3"/>
    <m/>
  </r>
  <r>
    <x v="1"/>
    <s v="Örebro"/>
    <s v="232100-0164"/>
    <n v="19253848"/>
    <s v="KARLSKOGA LASARETT"/>
    <s v="Karlskoga lasarett"/>
    <x v="3"/>
    <n v="9032"/>
  </r>
  <r>
    <x v="1"/>
    <s v="Örebro"/>
    <s v="232100-0164"/>
    <n v="19253855"/>
    <s v="LINDESBERG LASARETT"/>
    <s v="Lindesbergs lasarett"/>
    <x v="3"/>
    <n v="5959"/>
  </r>
  <r>
    <x v="2"/>
    <s v="Östergötland"/>
    <s v="232100-0040"/>
    <n v="19233428"/>
    <s v="Lasarettet i Motala/VC Lyckorna"/>
    <s v="Lasarettet i Motala"/>
    <x v="3"/>
    <n v="19192"/>
  </r>
  <r>
    <x v="2"/>
    <s v="Östergötland"/>
    <s v="232100-0040"/>
    <n v="19233303"/>
    <s v="VRINNEVISJUKHUSET"/>
    <s v="Vrinnevisjukhuset i Norrköping"/>
    <x v="3"/>
    <n v="3615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BFC03AA-E688-4417-9E2A-216F6C1191BF}" name="Pivottabell2" cacheId="0" applyNumberFormats="0" applyBorderFormats="0" applyFontFormats="0" applyPatternFormats="0" applyAlignmentFormats="0" applyWidthHeightFormats="1" dataCaption="Värden" updatedVersion="6" minRefreshableVersion="3" useAutoFormatting="1" itemPrintTitles="1" createdVersion="6" indent="0" outline="1" outlineData="1" multipleFieldFilters="0">
  <location ref="A3:F19" firstHeaderRow="1" firstDataRow="2" firstDataCol="1" rowPageCount="1" colPageCount="1"/>
  <pivotFields count="7">
    <pivotField axis="axisRow" showAll="0">
      <items count="8">
        <item sd="0" x="1"/>
        <item sd="0" x="5"/>
        <item x="0"/>
        <item sd="0" x="2"/>
        <item sd="0" x="4"/>
        <item sd="0" x="3"/>
        <item m="1" x="6"/>
        <item t="default"/>
      </items>
    </pivotField>
    <pivotField axis="axisPage" showAll="0">
      <items count="23">
        <item x="7"/>
        <item x="8"/>
        <item x="9"/>
        <item x="10"/>
        <item x="11"/>
        <item x="12"/>
        <item x="13"/>
        <item x="14"/>
        <item x="15"/>
        <item x="16"/>
        <item x="4"/>
        <item x="0"/>
        <item x="17"/>
        <item x="1"/>
        <item x="3"/>
        <item x="18"/>
        <item x="6"/>
        <item x="19"/>
        <item x="20"/>
        <item x="21"/>
        <item x="5"/>
        <item x="2"/>
        <item t="default"/>
      </items>
    </pivotField>
    <pivotField showAll="0"/>
    <pivotField showAll="0"/>
    <pivotField showAll="0"/>
    <pivotField axis="axisRow" showAll="0">
      <items count="64">
        <item x="58"/>
        <item x="31"/>
        <item x="1"/>
        <item x="56"/>
        <item x="7"/>
        <item x="15"/>
        <item x="23"/>
        <item x="17"/>
        <item x="19"/>
        <item x="8"/>
        <item x="37"/>
        <item x="11"/>
        <item x="41"/>
        <item x="30"/>
        <item x="32"/>
        <item x="38"/>
        <item x="59"/>
        <item x="0"/>
        <item x="39"/>
        <item x="46"/>
        <item x="57"/>
        <item x="48"/>
        <item x="61"/>
        <item x="42"/>
        <item x="60"/>
        <item x="36"/>
        <item x="51"/>
        <item x="10"/>
        <item x="14"/>
        <item x="24"/>
        <item x="13"/>
        <item x="29"/>
        <item x="22"/>
        <item x="28"/>
        <item x="6"/>
        <item x="44"/>
        <item x="47"/>
        <item x="34"/>
        <item x="40"/>
        <item x="21"/>
        <item x="3"/>
        <item x="18"/>
        <item x="49"/>
        <item x="50"/>
        <item x="27"/>
        <item x="52"/>
        <item x="4"/>
        <item x="53"/>
        <item x="16"/>
        <item x="20"/>
        <item x="45"/>
        <item x="26"/>
        <item x="2"/>
        <item x="9"/>
        <item x="62"/>
        <item x="33"/>
        <item x="35"/>
        <item x="55"/>
        <item x="25"/>
        <item x="43"/>
        <item x="5"/>
        <item x="54"/>
        <item x="12"/>
        <item t="default"/>
      </items>
    </pivotField>
    <pivotField axis="axisCol" dataField="1" showAll="0">
      <items count="5">
        <item x="1"/>
        <item x="3"/>
        <item x="0"/>
        <item x="2"/>
        <item t="default"/>
      </items>
    </pivotField>
  </pivotFields>
  <rowFields count="2">
    <field x="0"/>
    <field x="5"/>
  </rowFields>
  <rowItems count="15">
    <i>
      <x/>
    </i>
    <i>
      <x v="1"/>
    </i>
    <i>
      <x v="2"/>
    </i>
    <i r="1">
      <x v="8"/>
    </i>
    <i r="1">
      <x v="17"/>
    </i>
    <i r="1">
      <x v="35"/>
    </i>
    <i r="1">
      <x v="39"/>
    </i>
    <i r="1">
      <x v="41"/>
    </i>
    <i r="1">
      <x v="49"/>
    </i>
    <i r="1">
      <x v="50"/>
    </i>
    <i r="1">
      <x v="53"/>
    </i>
    <i>
      <x v="3"/>
    </i>
    <i>
      <x v="4"/>
    </i>
    <i>
      <x v="5"/>
    </i>
    <i t="grand">
      <x/>
    </i>
  </rowItems>
  <colFields count="1">
    <field x="6"/>
  </colFields>
  <colItems count="5">
    <i>
      <x/>
    </i>
    <i>
      <x v="1"/>
    </i>
    <i>
      <x v="2"/>
    </i>
    <i>
      <x v="3"/>
    </i>
    <i t="grand">
      <x/>
    </i>
  </colItems>
  <pageFields count="1">
    <pageField fld="1" hier="-1"/>
  </pageFields>
  <dataFields count="1">
    <dataField name="Antal av Sjukhustyp"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DDBEE2F-4C38-4812-A224-C64A05651B7E}" name="Pivottabell4" cacheId="1" applyNumberFormats="0" applyBorderFormats="0" applyFontFormats="0" applyPatternFormats="0" applyAlignmentFormats="0" applyWidthHeightFormats="1" dataCaption="Värden" updatedVersion="6" minRefreshableVersion="3" useAutoFormatting="1" itemPrintTitles="1" createdVersion="6" indent="0" outline="1" outlineData="1" multipleFieldFilters="0" rowHeaderCaption="">
  <location ref="A18:E26" firstHeaderRow="1" firstDataRow="2" firstDataCol="1"/>
  <pivotFields count="8">
    <pivotField axis="axisRow" showAll="0" sortType="descending">
      <items count="7">
        <item x="5"/>
        <item x="1"/>
        <item x="0"/>
        <item x="2"/>
        <item x="4"/>
        <item x="3"/>
        <item t="default"/>
      </items>
      <autoSortScope>
        <pivotArea dataOnly="0" outline="0" fieldPosition="0">
          <references count="2">
            <reference field="4294967294" count="1" selected="0">
              <x v="0"/>
            </reference>
            <reference field="6" count="1" selected="0">
              <x v="0"/>
            </reference>
          </references>
        </pivotArea>
      </autoSortScope>
    </pivotField>
    <pivotField showAll="0"/>
    <pivotField showAll="0"/>
    <pivotField showAll="0"/>
    <pivotField showAll="0"/>
    <pivotField showAll="0"/>
    <pivotField axis="axisCol" showAll="0">
      <items count="5">
        <item n="Universitetssjukhus" x="0"/>
        <item n="Länssjukhus" x="1"/>
        <item n="Länsdelssjukhus" x="3"/>
        <item h="1" x="2"/>
        <item t="default"/>
      </items>
    </pivotField>
    <pivotField dataField="1" showAll="0"/>
  </pivotFields>
  <rowFields count="1">
    <field x="0"/>
  </rowFields>
  <rowItems count="7">
    <i>
      <x v="5"/>
    </i>
    <i>
      <x v="4"/>
    </i>
    <i>
      <x v="1"/>
    </i>
    <i>
      <x v="2"/>
    </i>
    <i>
      <x v="3"/>
    </i>
    <i>
      <x/>
    </i>
    <i t="grand">
      <x/>
    </i>
  </rowItems>
  <colFields count="1">
    <field x="6"/>
  </colFields>
  <colItems count="4">
    <i>
      <x/>
    </i>
    <i>
      <x v="1"/>
    </i>
    <i>
      <x v="2"/>
    </i>
    <i t="grand">
      <x/>
    </i>
  </colItems>
  <dataFields count="1">
    <dataField name="Summa av Antal akutbesök 2019" fld="7" showDataAs="percentOfRow" baseField="0" baseItem="0" numFmtId="9"/>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CD44C1C-5BC8-4F83-AB11-09870BC16A42}" name="Pivottabell3" cacheId="1" applyNumberFormats="0" applyBorderFormats="0" applyFontFormats="0" applyPatternFormats="0" applyAlignmentFormats="0" applyWidthHeightFormats="1" dataCaption="Värden" updatedVersion="6" minRefreshableVersion="3" useAutoFormatting="1" itemPrintTitles="1" createdVersion="6" indent="0" outline="1" outlineData="1" multipleFieldFilters="0" chartFormat="4">
  <location ref="A3:E11" firstHeaderRow="1" firstDataRow="2" firstDataCol="1"/>
  <pivotFields count="8">
    <pivotField axis="axisRow" showAll="0" sortType="descending">
      <items count="7">
        <item x="5"/>
        <item x="1"/>
        <item x="0"/>
        <item x="2"/>
        <item x="4"/>
        <item x="3"/>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axis="axisCol" showAll="0">
      <items count="5">
        <item n="Universitetssjukhus" x="0"/>
        <item n="Länssjukhus" x="1"/>
        <item n="Länsdelssjukhus" x="3"/>
        <item h="1" x="2"/>
        <item t="default"/>
      </items>
    </pivotField>
    <pivotField dataField="1" showAll="0"/>
  </pivotFields>
  <rowFields count="1">
    <field x="0"/>
  </rowFields>
  <rowItems count="7">
    <i>
      <x v="1"/>
    </i>
    <i>
      <x v="2"/>
    </i>
    <i>
      <x v="5"/>
    </i>
    <i>
      <x v="4"/>
    </i>
    <i>
      <x v="3"/>
    </i>
    <i>
      <x/>
    </i>
    <i t="grand">
      <x/>
    </i>
  </rowItems>
  <colFields count="1">
    <field x="6"/>
  </colFields>
  <colItems count="4">
    <i>
      <x/>
    </i>
    <i>
      <x v="1"/>
    </i>
    <i>
      <x v="2"/>
    </i>
    <i t="grand">
      <x/>
    </i>
  </colItems>
  <dataFields count="1">
    <dataField name="Summa av Antal akutbesök 2019" fld="7" baseField="0" baseItem="0"/>
  </dataFields>
  <formats count="1">
    <format dxfId="1">
      <pivotArea outline="0" collapsedLevelsAreSubtotals="1" fieldPosition="0"/>
    </format>
  </formats>
  <chartFormats count="3">
    <chartFormat chart="3" format="0" series="1">
      <pivotArea type="data" outline="0" fieldPosition="0">
        <references count="2">
          <reference field="4294967294" count="1" selected="0">
            <x v="0"/>
          </reference>
          <reference field="6" count="1" selected="0">
            <x v="0"/>
          </reference>
        </references>
      </pivotArea>
    </chartFormat>
    <chartFormat chart="3" format="1" series="1">
      <pivotArea type="data" outline="0" fieldPosition="0">
        <references count="2">
          <reference field="4294967294" count="1" selected="0">
            <x v="0"/>
          </reference>
          <reference field="6" count="1" selected="0">
            <x v="1"/>
          </reference>
        </references>
      </pivotArea>
    </chartFormat>
    <chartFormat chart="3" format="2" series="1">
      <pivotArea type="data" outline="0" fieldPosition="0">
        <references count="2">
          <reference field="4294967294" count="1" selected="0">
            <x v="0"/>
          </reference>
          <reference field="6"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D19B-4472-47CB-A125-703BFCCDE825}">
  <dimension ref="A1:F19"/>
  <sheetViews>
    <sheetView workbookViewId="0">
      <selection activeCell="D19" sqref="D19"/>
    </sheetView>
  </sheetViews>
  <sheetFormatPr defaultRowHeight="15" x14ac:dyDescent="0.25"/>
  <cols>
    <col min="1" max="1" width="22.28515625" bestFit="1" customWidth="1"/>
    <col min="2" max="2" width="17" bestFit="1" customWidth="1"/>
    <col min="3" max="3" width="3" bestFit="1" customWidth="1"/>
    <col min="4" max="4" width="2.28515625" bestFit="1" customWidth="1"/>
    <col min="5" max="5" width="2.140625" bestFit="1" customWidth="1"/>
    <col min="6" max="6" width="11.42578125" bestFit="1" customWidth="1"/>
  </cols>
  <sheetData>
    <row r="1" spans="1:6" x14ac:dyDescent="0.25">
      <c r="A1" s="13" t="s">
        <v>1</v>
      </c>
      <c r="B1" t="s">
        <v>229</v>
      </c>
    </row>
    <row r="3" spans="1:6" x14ac:dyDescent="0.25">
      <c r="A3" s="13" t="s">
        <v>228</v>
      </c>
      <c r="B3" s="13" t="s">
        <v>227</v>
      </c>
    </row>
    <row r="4" spans="1:6" x14ac:dyDescent="0.25">
      <c r="A4" s="13" t="s">
        <v>225</v>
      </c>
      <c r="B4" t="s">
        <v>134</v>
      </c>
      <c r="C4" t="s">
        <v>133</v>
      </c>
      <c r="D4" t="s">
        <v>34</v>
      </c>
      <c r="E4" t="s">
        <v>223</v>
      </c>
      <c r="F4" t="s">
        <v>226</v>
      </c>
    </row>
    <row r="5" spans="1:6" x14ac:dyDescent="0.25">
      <c r="A5" s="14" t="s">
        <v>128</v>
      </c>
      <c r="B5" s="12">
        <v>5</v>
      </c>
      <c r="C5" s="12">
        <v>10</v>
      </c>
      <c r="D5" s="12">
        <v>2</v>
      </c>
      <c r="E5" s="12"/>
      <c r="F5" s="12">
        <v>17</v>
      </c>
    </row>
    <row r="6" spans="1:6" x14ac:dyDescent="0.25">
      <c r="A6" s="14" t="s">
        <v>132</v>
      </c>
      <c r="B6" s="12">
        <v>3</v>
      </c>
      <c r="C6" s="12">
        <v>8</v>
      </c>
      <c r="D6" s="12">
        <v>1</v>
      </c>
      <c r="E6" s="12"/>
      <c r="F6" s="12">
        <v>12</v>
      </c>
    </row>
    <row r="7" spans="1:6" x14ac:dyDescent="0.25">
      <c r="A7" s="14" t="s">
        <v>127</v>
      </c>
      <c r="B7" s="12">
        <v>4</v>
      </c>
      <c r="C7" s="12">
        <v>2</v>
      </c>
      <c r="D7" s="12">
        <v>2</v>
      </c>
      <c r="E7" s="12">
        <v>1</v>
      </c>
      <c r="F7" s="12">
        <v>9</v>
      </c>
    </row>
    <row r="8" spans="1:6" x14ac:dyDescent="0.25">
      <c r="A8" s="15" t="s">
        <v>76</v>
      </c>
      <c r="B8" s="12">
        <v>1</v>
      </c>
      <c r="C8" s="12"/>
      <c r="D8" s="12"/>
      <c r="E8" s="12"/>
      <c r="F8" s="12">
        <v>1</v>
      </c>
    </row>
    <row r="9" spans="1:6" x14ac:dyDescent="0.25">
      <c r="A9" s="15" t="s">
        <v>3</v>
      </c>
      <c r="B9" s="12"/>
      <c r="C9" s="12"/>
      <c r="D9" s="12">
        <v>2</v>
      </c>
      <c r="E9" s="12"/>
      <c r="F9" s="12">
        <v>2</v>
      </c>
    </row>
    <row r="10" spans="1:6" x14ac:dyDescent="0.25">
      <c r="A10" s="15" t="s">
        <v>80</v>
      </c>
      <c r="B10" s="12"/>
      <c r="C10" s="12">
        <v>1</v>
      </c>
      <c r="D10" s="12"/>
      <c r="E10" s="12"/>
      <c r="F10" s="12">
        <v>1</v>
      </c>
    </row>
    <row r="11" spans="1:6" x14ac:dyDescent="0.25">
      <c r="A11" s="15" t="s">
        <v>222</v>
      </c>
      <c r="B11" s="12"/>
      <c r="C11" s="12"/>
      <c r="D11" s="12"/>
      <c r="E11" s="12">
        <v>1</v>
      </c>
      <c r="F11" s="12">
        <v>1</v>
      </c>
    </row>
    <row r="12" spans="1:6" x14ac:dyDescent="0.25">
      <c r="A12" s="15" t="s">
        <v>136</v>
      </c>
      <c r="B12" s="12">
        <v>1</v>
      </c>
      <c r="C12" s="12"/>
      <c r="D12" s="12"/>
      <c r="E12" s="12"/>
      <c r="F12" s="12">
        <v>1</v>
      </c>
    </row>
    <row r="13" spans="1:6" x14ac:dyDescent="0.25">
      <c r="A13" s="15" t="s">
        <v>81</v>
      </c>
      <c r="B13" s="12">
        <v>1</v>
      </c>
      <c r="C13" s="12"/>
      <c r="D13" s="12"/>
      <c r="E13" s="12"/>
      <c r="F13" s="12">
        <v>1</v>
      </c>
    </row>
    <row r="14" spans="1:6" x14ac:dyDescent="0.25">
      <c r="A14" s="15" t="s">
        <v>82</v>
      </c>
      <c r="B14" s="12"/>
      <c r="C14" s="12">
        <v>1</v>
      </c>
      <c r="D14" s="12"/>
      <c r="E14" s="12"/>
      <c r="F14" s="12">
        <v>1</v>
      </c>
    </row>
    <row r="15" spans="1:6" x14ac:dyDescent="0.25">
      <c r="A15" s="15" t="s">
        <v>44</v>
      </c>
      <c r="B15" s="12">
        <v>1</v>
      </c>
      <c r="C15" s="12"/>
      <c r="D15" s="12"/>
      <c r="E15" s="12"/>
      <c r="F15" s="12">
        <v>1</v>
      </c>
    </row>
    <row r="16" spans="1:6" x14ac:dyDescent="0.25">
      <c r="A16" s="14" t="s">
        <v>129</v>
      </c>
      <c r="B16" s="12">
        <v>2</v>
      </c>
      <c r="C16" s="12">
        <v>6</v>
      </c>
      <c r="D16" s="12">
        <v>1</v>
      </c>
      <c r="E16" s="12"/>
      <c r="F16" s="12">
        <v>9</v>
      </c>
    </row>
    <row r="17" spans="1:6" x14ac:dyDescent="0.25">
      <c r="A17" s="14" t="s">
        <v>131</v>
      </c>
      <c r="B17" s="12">
        <v>3</v>
      </c>
      <c r="C17" s="12">
        <v>4</v>
      </c>
      <c r="D17" s="12">
        <v>2</v>
      </c>
      <c r="E17" s="12"/>
      <c r="F17" s="12">
        <v>9</v>
      </c>
    </row>
    <row r="18" spans="1:6" x14ac:dyDescent="0.25">
      <c r="A18" s="14" t="s">
        <v>130</v>
      </c>
      <c r="B18" s="12">
        <v>4</v>
      </c>
      <c r="C18" s="12">
        <v>4</v>
      </c>
      <c r="D18" s="12">
        <v>1</v>
      </c>
      <c r="E18" s="12"/>
      <c r="F18" s="12">
        <v>9</v>
      </c>
    </row>
    <row r="19" spans="1:6" x14ac:dyDescent="0.25">
      <c r="A19" s="14" t="s">
        <v>226</v>
      </c>
      <c r="B19" s="12">
        <v>21</v>
      </c>
      <c r="C19" s="12">
        <v>34</v>
      </c>
      <c r="D19" s="12">
        <v>9</v>
      </c>
      <c r="E19" s="12">
        <v>1</v>
      </c>
      <c r="F19" s="12">
        <v>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75FE9-35E5-4297-98E3-579EACA609C3}">
  <dimension ref="A3:V40"/>
  <sheetViews>
    <sheetView topLeftCell="E1" workbookViewId="0">
      <selection activeCell="U34" sqref="U34"/>
    </sheetView>
  </sheetViews>
  <sheetFormatPr defaultRowHeight="15" x14ac:dyDescent="0.25"/>
  <cols>
    <col min="1" max="1" width="28.85546875" bestFit="1" customWidth="1"/>
    <col min="2" max="2" width="17.5703125" bestFit="1" customWidth="1"/>
    <col min="3" max="3" width="11.28515625" bestFit="1" customWidth="1"/>
    <col min="4" max="4" width="14.7109375" bestFit="1" customWidth="1"/>
    <col min="5" max="5" width="11.42578125" bestFit="1" customWidth="1"/>
    <col min="6" max="6" width="11.42578125" style="16" bestFit="1" customWidth="1"/>
    <col min="7" max="7" width="11.42578125" customWidth="1"/>
    <col min="9" max="9" width="12.42578125" customWidth="1"/>
  </cols>
  <sheetData>
    <row r="3" spans="1:22" x14ac:dyDescent="0.25">
      <c r="A3" s="13" t="s">
        <v>231</v>
      </c>
      <c r="B3" s="13" t="s">
        <v>227</v>
      </c>
    </row>
    <row r="4" spans="1:22" x14ac:dyDescent="0.25">
      <c r="A4" s="13" t="s">
        <v>225</v>
      </c>
      <c r="B4" t="s">
        <v>240</v>
      </c>
      <c r="C4" t="s">
        <v>241</v>
      </c>
      <c r="D4" t="s">
        <v>242</v>
      </c>
      <c r="E4" t="s">
        <v>226</v>
      </c>
      <c r="F4" s="16" t="s">
        <v>238</v>
      </c>
      <c r="I4" s="16" t="str">
        <f t="shared" ref="I4:K4" si="0">B4</f>
        <v>Universitetssjukhus</v>
      </c>
      <c r="J4" s="16" t="str">
        <f t="shared" si="0"/>
        <v>Länssjukhus</v>
      </c>
      <c r="K4" s="16" t="str">
        <f t="shared" si="0"/>
        <v>Länsdelssjukhus</v>
      </c>
      <c r="L4" t="str">
        <f>E4</f>
        <v>Totalsumma</v>
      </c>
      <c r="S4" t="s">
        <v>240</v>
      </c>
      <c r="T4" t="s">
        <v>241</v>
      </c>
      <c r="U4" t="s">
        <v>242</v>
      </c>
      <c r="V4" t="s">
        <v>226</v>
      </c>
    </row>
    <row r="5" spans="1:22" x14ac:dyDescent="0.25">
      <c r="A5" s="14" t="s">
        <v>128</v>
      </c>
      <c r="B5" s="17">
        <v>103129</v>
      </c>
      <c r="C5" s="17">
        <v>191895</v>
      </c>
      <c r="D5" s="17">
        <v>135810</v>
      </c>
      <c r="E5" s="17">
        <v>430834</v>
      </c>
      <c r="F5" s="16">
        <v>2119665</v>
      </c>
      <c r="G5" s="20">
        <f>E5/F5*1000</f>
        <v>203.25570314177006</v>
      </c>
      <c r="H5" t="str">
        <f>A5</f>
        <v>Mellansverige</v>
      </c>
      <c r="I5" s="20">
        <f>(B5/$F5*1000)</f>
        <v>48.653442878945491</v>
      </c>
      <c r="J5" s="20">
        <f t="shared" ref="J5:L11" si="1">(C5/$F5*1000)</f>
        <v>90.530815010862568</v>
      </c>
      <c r="K5" s="20">
        <f t="shared" si="1"/>
        <v>64.07144525196199</v>
      </c>
      <c r="L5" s="20">
        <f t="shared" si="1"/>
        <v>203.25570314177006</v>
      </c>
      <c r="R5" t="s">
        <v>132</v>
      </c>
      <c r="S5" s="19">
        <v>29.578412135601223</v>
      </c>
      <c r="T5" s="19">
        <v>98.103979349343973</v>
      </c>
      <c r="U5" s="19">
        <v>83.757430516734104</v>
      </c>
      <c r="V5" s="19">
        <v>211.43982200167932</v>
      </c>
    </row>
    <row r="6" spans="1:22" x14ac:dyDescent="0.25">
      <c r="A6" s="14" t="s">
        <v>127</v>
      </c>
      <c r="B6" s="17">
        <v>62687</v>
      </c>
      <c r="C6" s="17">
        <v>274159</v>
      </c>
      <c r="D6" s="17">
        <v>49507</v>
      </c>
      <c r="E6" s="17">
        <v>386353</v>
      </c>
      <c r="F6" s="16">
        <v>2436767</v>
      </c>
      <c r="G6" s="20">
        <f t="shared" ref="G6:G11" si="2">E6/F6*1000</f>
        <v>158.55147414586622</v>
      </c>
      <c r="H6" t="str">
        <f t="shared" ref="H6:H11" si="3">A6</f>
        <v>Stockholm-Gotland</v>
      </c>
      <c r="I6" s="20">
        <f t="shared" ref="I6:I11" si="4">(B6/$F6*1000)</f>
        <v>25.72547970322973</v>
      </c>
      <c r="J6" s="20">
        <f t="shared" si="1"/>
        <v>112.50932075163526</v>
      </c>
      <c r="K6" s="20">
        <f t="shared" si="1"/>
        <v>20.316673691001231</v>
      </c>
      <c r="L6" s="20">
        <f t="shared" si="1"/>
        <v>158.55147414586622</v>
      </c>
      <c r="R6" t="s">
        <v>129</v>
      </c>
      <c r="S6" s="19">
        <v>34.905168723360688</v>
      </c>
      <c r="T6" s="19">
        <v>59.329573584975897</v>
      </c>
      <c r="U6" s="19">
        <v>111.92231094235673</v>
      </c>
      <c r="V6" s="19">
        <v>206.15705325069331</v>
      </c>
    </row>
    <row r="7" spans="1:22" x14ac:dyDescent="0.25">
      <c r="A7" s="14" t="s">
        <v>130</v>
      </c>
      <c r="B7" s="17">
        <v>114337</v>
      </c>
      <c r="C7" s="17">
        <v>205828</v>
      </c>
      <c r="D7" s="17">
        <v>39526</v>
      </c>
      <c r="E7" s="17">
        <v>359691</v>
      </c>
      <c r="F7" s="16">
        <v>2059729</v>
      </c>
      <c r="G7" s="20">
        <f t="shared" si="2"/>
        <v>174.63025475681511</v>
      </c>
      <c r="H7" t="str">
        <f t="shared" si="3"/>
        <v>Västra</v>
      </c>
      <c r="I7" s="20">
        <f t="shared" si="4"/>
        <v>55.510700679555413</v>
      </c>
      <c r="J7" s="20">
        <f t="shared" si="1"/>
        <v>99.929650939516804</v>
      </c>
      <c r="K7" s="20">
        <f t="shared" si="1"/>
        <v>19.189903137742878</v>
      </c>
      <c r="L7" s="20">
        <f t="shared" si="1"/>
        <v>174.63025475681511</v>
      </c>
      <c r="R7" t="s">
        <v>128</v>
      </c>
      <c r="S7" s="19">
        <v>48.653442878945491</v>
      </c>
      <c r="T7" s="19">
        <v>90.530815010862568</v>
      </c>
      <c r="U7" s="19">
        <v>64.07144525196199</v>
      </c>
      <c r="V7" s="19">
        <v>203.25570314177006</v>
      </c>
    </row>
    <row r="8" spans="1:22" x14ac:dyDescent="0.25">
      <c r="A8" s="14" t="s">
        <v>131</v>
      </c>
      <c r="B8" s="17">
        <v>112450</v>
      </c>
      <c r="C8" s="17">
        <v>91285</v>
      </c>
      <c r="D8" s="17">
        <v>88409</v>
      </c>
      <c r="E8" s="17">
        <v>292144</v>
      </c>
      <c r="F8" s="16">
        <v>1738902</v>
      </c>
      <c r="G8" s="20">
        <f t="shared" si="2"/>
        <v>168.00486743933814</v>
      </c>
      <c r="H8" t="str">
        <f t="shared" si="3"/>
        <v>Södra</v>
      </c>
      <c r="I8" s="20">
        <f t="shared" si="4"/>
        <v>64.66724404250499</v>
      </c>
      <c r="J8" s="20">
        <f t="shared" si="1"/>
        <v>52.495770319431458</v>
      </c>
      <c r="K8" s="20">
        <f t="shared" si="1"/>
        <v>50.841853077401716</v>
      </c>
      <c r="L8" s="20">
        <f t="shared" si="1"/>
        <v>168.00486743933814</v>
      </c>
      <c r="R8" t="s">
        <v>130</v>
      </c>
      <c r="S8" s="19">
        <v>55.510700679555413</v>
      </c>
      <c r="T8" s="19">
        <v>99.929650939516804</v>
      </c>
      <c r="U8" s="19">
        <v>19.189903137742878</v>
      </c>
      <c r="V8" s="19">
        <v>174.63025475681511</v>
      </c>
    </row>
    <row r="9" spans="1:22" x14ac:dyDescent="0.25">
      <c r="A9" s="14" t="s">
        <v>129</v>
      </c>
      <c r="B9" s="17">
        <v>37507</v>
      </c>
      <c r="C9" s="17">
        <v>63752</v>
      </c>
      <c r="D9" s="17">
        <v>120265</v>
      </c>
      <c r="E9" s="17">
        <v>221524</v>
      </c>
      <c r="F9" s="16">
        <v>1074540</v>
      </c>
      <c r="G9" s="20">
        <f t="shared" si="2"/>
        <v>206.15705325069331</v>
      </c>
      <c r="H9" t="str">
        <f t="shared" si="3"/>
        <v>Sydöstra</v>
      </c>
      <c r="I9" s="20">
        <f t="shared" si="4"/>
        <v>34.905168723360688</v>
      </c>
      <c r="J9" s="20">
        <f t="shared" si="1"/>
        <v>59.329573584975897</v>
      </c>
      <c r="K9" s="20">
        <f t="shared" si="1"/>
        <v>111.92231094235673</v>
      </c>
      <c r="L9" s="20">
        <f t="shared" si="1"/>
        <v>206.15705325069331</v>
      </c>
      <c r="R9" t="s">
        <v>131</v>
      </c>
      <c r="S9" s="19">
        <v>64.66724404250499</v>
      </c>
      <c r="T9" s="19">
        <v>52.495770319431458</v>
      </c>
      <c r="U9" s="19">
        <v>50.841853077401716</v>
      </c>
      <c r="V9" s="19">
        <v>168.00486743933814</v>
      </c>
    </row>
    <row r="10" spans="1:22" x14ac:dyDescent="0.25">
      <c r="A10" s="14" t="s">
        <v>132</v>
      </c>
      <c r="B10" s="17">
        <v>26561</v>
      </c>
      <c r="C10" s="17">
        <v>88096</v>
      </c>
      <c r="D10" s="17">
        <v>75213</v>
      </c>
      <c r="E10" s="17">
        <v>189870</v>
      </c>
      <c r="F10" s="16">
        <v>897986</v>
      </c>
      <c r="G10" s="20">
        <f t="shared" si="2"/>
        <v>211.43982200167932</v>
      </c>
      <c r="H10" t="str">
        <f t="shared" si="3"/>
        <v>Norra</v>
      </c>
      <c r="I10" s="20">
        <f t="shared" si="4"/>
        <v>29.578412135601223</v>
      </c>
      <c r="J10" s="20">
        <f t="shared" si="1"/>
        <v>98.103979349343973</v>
      </c>
      <c r="K10" s="20">
        <f t="shared" si="1"/>
        <v>83.757430516734104</v>
      </c>
      <c r="L10" s="20">
        <f t="shared" si="1"/>
        <v>211.43982200167932</v>
      </c>
      <c r="R10" t="s">
        <v>127</v>
      </c>
      <c r="S10" s="19">
        <v>25.72547970322973</v>
      </c>
      <c r="T10" s="19">
        <v>112.50932075163526</v>
      </c>
      <c r="U10" s="19">
        <v>20.316673691001231</v>
      </c>
      <c r="V10" s="19">
        <v>158.55147414586622</v>
      </c>
    </row>
    <row r="11" spans="1:22" x14ac:dyDescent="0.25">
      <c r="A11" s="14" t="s">
        <v>226</v>
      </c>
      <c r="B11" s="17">
        <v>456671</v>
      </c>
      <c r="C11" s="17">
        <v>915015</v>
      </c>
      <c r="D11" s="17">
        <v>508730</v>
      </c>
      <c r="E11" s="17">
        <v>1880416</v>
      </c>
      <c r="F11" s="16">
        <f>SUM(F5:F10)</f>
        <v>10327589</v>
      </c>
      <c r="G11" s="20">
        <f t="shared" si="2"/>
        <v>182.07695910439503</v>
      </c>
      <c r="H11" t="str">
        <f t="shared" si="3"/>
        <v>Totalsumma</v>
      </c>
      <c r="I11" s="20">
        <f t="shared" si="4"/>
        <v>44.218548975951698</v>
      </c>
      <c r="J11" s="20">
        <f t="shared" si="1"/>
        <v>88.599091230295855</v>
      </c>
      <c r="K11" s="20">
        <f t="shared" si="1"/>
        <v>49.259318898147477</v>
      </c>
      <c r="L11" s="20">
        <f t="shared" si="1"/>
        <v>182.07695910439503</v>
      </c>
    </row>
    <row r="12" spans="1:22" x14ac:dyDescent="0.25">
      <c r="I12" s="20">
        <f>I11/182*100</f>
        <v>24.295906030742692</v>
      </c>
      <c r="J12" s="20">
        <f t="shared" ref="J12:K12" si="5">J11/182*100</f>
        <v>48.680819357305417</v>
      </c>
      <c r="K12" s="20">
        <f t="shared" si="5"/>
        <v>27.065559834146963</v>
      </c>
    </row>
    <row r="13" spans="1:22" x14ac:dyDescent="0.25">
      <c r="E13">
        <f>E11</f>
        <v>1880416</v>
      </c>
      <c r="R13" t="s">
        <v>239</v>
      </c>
      <c r="S13" s="19">
        <v>44.218548975951698</v>
      </c>
      <c r="T13" s="19">
        <v>88.599091230295855</v>
      </c>
      <c r="U13" s="19">
        <v>49.259318898147477</v>
      </c>
      <c r="V13" s="19">
        <v>182.07695910439503</v>
      </c>
    </row>
    <row r="18" spans="1:12" x14ac:dyDescent="0.25">
      <c r="A18" s="13" t="s">
        <v>231</v>
      </c>
      <c r="B18" s="13" t="s">
        <v>227</v>
      </c>
    </row>
    <row r="19" spans="1:12" x14ac:dyDescent="0.25">
      <c r="A19" s="13" t="s">
        <v>243</v>
      </c>
      <c r="B19" t="s">
        <v>240</v>
      </c>
      <c r="C19" t="s">
        <v>241</v>
      </c>
      <c r="D19" t="s">
        <v>242</v>
      </c>
      <c r="E19" t="s">
        <v>226</v>
      </c>
    </row>
    <row r="20" spans="1:12" x14ac:dyDescent="0.25">
      <c r="A20" s="14" t="s">
        <v>130</v>
      </c>
      <c r="B20" s="18">
        <v>0.31787562101915257</v>
      </c>
      <c r="C20" s="18">
        <v>0.57223561334589967</v>
      </c>
      <c r="D20" s="18">
        <v>0.10988876563494777</v>
      </c>
      <c r="E20" s="18">
        <v>1</v>
      </c>
    </row>
    <row r="21" spans="1:12" x14ac:dyDescent="0.25">
      <c r="A21" s="14" t="s">
        <v>131</v>
      </c>
      <c r="B21" s="18">
        <v>0.38491291965606</v>
      </c>
      <c r="C21" s="18">
        <v>0.31246577030505507</v>
      </c>
      <c r="D21" s="18">
        <v>0.30262131003888493</v>
      </c>
      <c r="E21" s="18">
        <v>1</v>
      </c>
      <c r="I21" s="1" t="s">
        <v>238</v>
      </c>
    </row>
    <row r="22" spans="1:12" x14ac:dyDescent="0.25">
      <c r="A22" s="14" t="s">
        <v>128</v>
      </c>
      <c r="B22" s="18">
        <v>0.23937061606094226</v>
      </c>
      <c r="C22" s="18">
        <v>0.44540356610666754</v>
      </c>
      <c r="D22" s="18">
        <v>0.31522581783239018</v>
      </c>
      <c r="E22" s="18">
        <v>1</v>
      </c>
      <c r="J22" t="s">
        <v>232</v>
      </c>
      <c r="K22" t="s">
        <v>233</v>
      </c>
      <c r="L22" t="s">
        <v>234</v>
      </c>
    </row>
    <row r="23" spans="1:12" x14ac:dyDescent="0.25">
      <c r="A23" s="14" t="s">
        <v>127</v>
      </c>
      <c r="B23" s="18">
        <v>0.16225317261675204</v>
      </c>
      <c r="C23" s="18">
        <v>0.70960753507802454</v>
      </c>
      <c r="D23" s="18">
        <v>0.12813929230522347</v>
      </c>
      <c r="E23" s="18">
        <v>1</v>
      </c>
      <c r="I23" t="s">
        <v>132</v>
      </c>
      <c r="K23" s="18">
        <v>8.6950206868224522E-2</v>
      </c>
      <c r="L23">
        <v>4</v>
      </c>
    </row>
    <row r="24" spans="1:12" x14ac:dyDescent="0.25">
      <c r="A24" s="14" t="s">
        <v>129</v>
      </c>
      <c r="B24" s="18">
        <v>0.16931348296347123</v>
      </c>
      <c r="C24" s="18">
        <v>0.28778823062060993</v>
      </c>
      <c r="D24" s="18">
        <v>0.54289828641591886</v>
      </c>
      <c r="E24" s="18">
        <v>1</v>
      </c>
      <c r="I24" t="s">
        <v>129</v>
      </c>
      <c r="K24" s="18">
        <v>0.10404558120970926</v>
      </c>
      <c r="L24">
        <v>3</v>
      </c>
    </row>
    <row r="25" spans="1:12" x14ac:dyDescent="0.25">
      <c r="A25" s="14" t="s">
        <v>132</v>
      </c>
      <c r="B25" s="18">
        <v>0.13989045136145783</v>
      </c>
      <c r="C25" s="18">
        <v>0.46398061831779641</v>
      </c>
      <c r="D25" s="18">
        <v>0.39612893032074575</v>
      </c>
      <c r="E25" s="18">
        <v>1</v>
      </c>
      <c r="I25" t="s">
        <v>235</v>
      </c>
      <c r="K25" s="18">
        <v>0.16837443860324031</v>
      </c>
      <c r="L25">
        <v>3</v>
      </c>
    </row>
    <row r="26" spans="1:12" x14ac:dyDescent="0.25">
      <c r="A26" s="14" t="s">
        <v>226</v>
      </c>
      <c r="B26" s="18">
        <v>0.24285636795262325</v>
      </c>
      <c r="C26" s="18">
        <v>0.48660243265320013</v>
      </c>
      <c r="D26" s="18">
        <v>0.27054119939417659</v>
      </c>
      <c r="E26" s="18">
        <v>1</v>
      </c>
      <c r="I26" t="s">
        <v>130</v>
      </c>
      <c r="K26" s="18">
        <v>0.19943948195459754</v>
      </c>
      <c r="L26">
        <v>2</v>
      </c>
    </row>
    <row r="27" spans="1:12" x14ac:dyDescent="0.25">
      <c r="I27" t="s">
        <v>236</v>
      </c>
      <c r="K27" s="18">
        <v>0.20524296619472368</v>
      </c>
      <c r="L27">
        <v>7</v>
      </c>
    </row>
    <row r="28" spans="1:12" x14ac:dyDescent="0.25">
      <c r="I28" t="s">
        <v>237</v>
      </c>
      <c r="K28" s="18">
        <v>0.2359473251695047</v>
      </c>
      <c r="L28">
        <v>2</v>
      </c>
    </row>
    <row r="29" spans="1:12" x14ac:dyDescent="0.25">
      <c r="I29" t="s">
        <v>226</v>
      </c>
      <c r="J29">
        <v>10327589</v>
      </c>
      <c r="K29" s="18">
        <v>1</v>
      </c>
      <c r="L29">
        <v>21</v>
      </c>
    </row>
    <row r="32" spans="1:12" x14ac:dyDescent="0.25">
      <c r="A32" t="s">
        <v>231</v>
      </c>
      <c r="B32" t="s">
        <v>227</v>
      </c>
    </row>
    <row r="33" spans="1:4" x14ac:dyDescent="0.25">
      <c r="A33" t="s">
        <v>243</v>
      </c>
      <c r="B33" t="s">
        <v>240</v>
      </c>
      <c r="C33" t="s">
        <v>241</v>
      </c>
      <c r="D33" t="s">
        <v>242</v>
      </c>
    </row>
    <row r="34" spans="1:4" x14ac:dyDescent="0.25">
      <c r="A34" t="s">
        <v>131</v>
      </c>
      <c r="B34" s="19">
        <f>B21*100</f>
        <v>38.491291965606003</v>
      </c>
      <c r="C34" s="19">
        <f>C21*100</f>
        <v>31.246577030505506</v>
      </c>
      <c r="D34" s="19">
        <f>D21*100</f>
        <v>30.262131003888491</v>
      </c>
    </row>
    <row r="35" spans="1:4" x14ac:dyDescent="0.25">
      <c r="A35" t="s">
        <v>130</v>
      </c>
      <c r="B35" s="19">
        <f>B20*100</f>
        <v>31.787562101915256</v>
      </c>
      <c r="C35" s="19">
        <f>C20*100</f>
        <v>57.223561334589967</v>
      </c>
      <c r="D35" s="19">
        <f>D20*100</f>
        <v>10.988876563494777</v>
      </c>
    </row>
    <row r="36" spans="1:4" x14ac:dyDescent="0.25">
      <c r="A36" t="s">
        <v>239</v>
      </c>
      <c r="B36" s="19">
        <f>B26*100</f>
        <v>24.285636795262324</v>
      </c>
      <c r="C36" s="19">
        <f>C26*100</f>
        <v>48.660243265320013</v>
      </c>
      <c r="D36" s="19">
        <f>D26*100</f>
        <v>27.05411993941766</v>
      </c>
    </row>
    <row r="37" spans="1:4" x14ac:dyDescent="0.25">
      <c r="A37" t="s">
        <v>128</v>
      </c>
      <c r="B37" s="19">
        <f>B22*100</f>
        <v>23.937061606094225</v>
      </c>
      <c r="C37" s="19">
        <f>C22*100</f>
        <v>44.540356610666755</v>
      </c>
      <c r="D37" s="19">
        <f>D22*100</f>
        <v>31.522581783239019</v>
      </c>
    </row>
    <row r="38" spans="1:4" x14ac:dyDescent="0.25">
      <c r="A38" t="s">
        <v>129</v>
      </c>
      <c r="B38" s="19">
        <f>B24*100</f>
        <v>16.931348296347124</v>
      </c>
      <c r="C38" s="19">
        <f>C24*100</f>
        <v>28.778823062060994</v>
      </c>
      <c r="D38" s="19">
        <f>D24*100</f>
        <v>54.289828641591889</v>
      </c>
    </row>
    <row r="39" spans="1:4" x14ac:dyDescent="0.25">
      <c r="A39" t="s">
        <v>237</v>
      </c>
      <c r="B39" s="19">
        <f>B23*100</f>
        <v>16.225317261675205</v>
      </c>
      <c r="C39" s="19">
        <f>C23*100</f>
        <v>70.960753507802451</v>
      </c>
      <c r="D39" s="19">
        <f>D23*100</f>
        <v>12.813929230522348</v>
      </c>
    </row>
    <row r="40" spans="1:4" x14ac:dyDescent="0.25">
      <c r="A40" t="s">
        <v>132</v>
      </c>
      <c r="B40" s="19">
        <f>B25*100</f>
        <v>13.989045136145783</v>
      </c>
      <c r="C40" s="19">
        <f>C25*100</f>
        <v>46.398061831779643</v>
      </c>
      <c r="D40" s="19">
        <f>D25*100</f>
        <v>39.612893032074574</v>
      </c>
    </row>
  </sheetData>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3128-C036-4D11-8420-4F1EC8F2D4A8}">
  <dimension ref="A1:D66"/>
  <sheetViews>
    <sheetView tabSelected="1" workbookViewId="0">
      <selection activeCell="G8" sqref="G8"/>
    </sheetView>
  </sheetViews>
  <sheetFormatPr defaultRowHeight="15" x14ac:dyDescent="0.25"/>
  <cols>
    <col min="1" max="1" width="16.7109375" bestFit="1" customWidth="1"/>
    <col min="2" max="2" width="11.7109375" bestFit="1" customWidth="1"/>
    <col min="3" max="3" width="52.28515625" bestFit="1" customWidth="1"/>
    <col min="4" max="4" width="27.7109375" bestFit="1" customWidth="1"/>
  </cols>
  <sheetData>
    <row r="1" spans="1:4" x14ac:dyDescent="0.25">
      <c r="A1" s="1" t="s">
        <v>126</v>
      </c>
      <c r="B1" s="1" t="s">
        <v>1</v>
      </c>
      <c r="C1" s="1" t="s">
        <v>9</v>
      </c>
      <c r="D1" s="1" t="s">
        <v>174</v>
      </c>
    </row>
    <row r="2" spans="1:4" x14ac:dyDescent="0.25">
      <c r="A2" t="s">
        <v>127</v>
      </c>
      <c r="B2" t="s">
        <v>2</v>
      </c>
      <c r="C2" t="s">
        <v>0</v>
      </c>
      <c r="D2" t="s">
        <v>3</v>
      </c>
    </row>
    <row r="3" spans="1:4" x14ac:dyDescent="0.25">
      <c r="A3" t="s">
        <v>127</v>
      </c>
      <c r="B3" t="s">
        <v>2</v>
      </c>
      <c r="C3" t="s">
        <v>4</v>
      </c>
      <c r="D3" t="s">
        <v>3</v>
      </c>
    </row>
    <row r="4" spans="1:4" x14ac:dyDescent="0.25">
      <c r="A4" t="s">
        <v>128</v>
      </c>
      <c r="B4" t="s">
        <v>5</v>
      </c>
      <c r="C4" t="s">
        <v>8</v>
      </c>
      <c r="D4" t="s">
        <v>6</v>
      </c>
    </row>
    <row r="5" spans="1:4" x14ac:dyDescent="0.25">
      <c r="A5" t="s">
        <v>129</v>
      </c>
      <c r="B5" t="s">
        <v>10</v>
      </c>
      <c r="C5" t="s">
        <v>18</v>
      </c>
      <c r="D5" t="s">
        <v>17</v>
      </c>
    </row>
    <row r="6" spans="1:4" x14ac:dyDescent="0.25">
      <c r="A6" t="s">
        <v>130</v>
      </c>
      <c r="B6" t="s">
        <v>11</v>
      </c>
      <c r="C6" t="s">
        <v>22</v>
      </c>
      <c r="D6" t="s">
        <v>23</v>
      </c>
    </row>
    <row r="7" spans="1:4" x14ac:dyDescent="0.25">
      <c r="A7" t="s">
        <v>131</v>
      </c>
      <c r="B7" t="s">
        <v>12</v>
      </c>
      <c r="C7" t="s">
        <v>25</v>
      </c>
      <c r="D7" t="s">
        <v>27</v>
      </c>
    </row>
    <row r="8" spans="1:4" x14ac:dyDescent="0.25">
      <c r="A8" t="s">
        <v>131</v>
      </c>
      <c r="B8" t="s">
        <v>12</v>
      </c>
      <c r="C8" t="s">
        <v>26</v>
      </c>
      <c r="D8" t="s">
        <v>27</v>
      </c>
    </row>
    <row r="9" spans="1:4" x14ac:dyDescent="0.25">
      <c r="A9" t="s">
        <v>128</v>
      </c>
      <c r="B9" t="s">
        <v>13</v>
      </c>
      <c r="C9" t="s">
        <v>30</v>
      </c>
      <c r="D9" t="s">
        <v>29</v>
      </c>
    </row>
    <row r="10" spans="1:4" x14ac:dyDescent="0.25">
      <c r="A10" t="s">
        <v>132</v>
      </c>
      <c r="B10" t="s">
        <v>14</v>
      </c>
      <c r="C10" t="s">
        <v>32</v>
      </c>
      <c r="D10" t="s">
        <v>33</v>
      </c>
    </row>
    <row r="11" spans="1:4" x14ac:dyDescent="0.25">
      <c r="A11" t="s">
        <v>131</v>
      </c>
      <c r="B11" t="s">
        <v>38</v>
      </c>
      <c r="C11" t="s">
        <v>138</v>
      </c>
      <c r="D11" t="s">
        <v>39</v>
      </c>
    </row>
    <row r="12" spans="1:4" x14ac:dyDescent="0.25">
      <c r="A12" t="s">
        <v>128</v>
      </c>
      <c r="B12" t="s">
        <v>40</v>
      </c>
      <c r="C12" t="s">
        <v>140</v>
      </c>
      <c r="D12" t="s">
        <v>41</v>
      </c>
    </row>
    <row r="13" spans="1:4" x14ac:dyDescent="0.25">
      <c r="A13" t="s">
        <v>127</v>
      </c>
      <c r="B13" t="s">
        <v>43</v>
      </c>
      <c r="C13" t="s">
        <v>142</v>
      </c>
      <c r="D13" t="s">
        <v>44</v>
      </c>
    </row>
    <row r="14" spans="1:4" x14ac:dyDescent="0.25">
      <c r="A14" t="s">
        <v>128</v>
      </c>
      <c r="B14" t="s">
        <v>45</v>
      </c>
      <c r="C14" t="s">
        <v>151</v>
      </c>
      <c r="D14" t="s">
        <v>46</v>
      </c>
    </row>
    <row r="15" spans="1:4" x14ac:dyDescent="0.25">
      <c r="A15" t="s">
        <v>130</v>
      </c>
      <c r="B15" t="s">
        <v>48</v>
      </c>
      <c r="C15" t="s">
        <v>159</v>
      </c>
      <c r="D15" t="s">
        <v>49</v>
      </c>
    </row>
    <row r="16" spans="1:4" x14ac:dyDescent="0.25">
      <c r="A16" t="s">
        <v>132</v>
      </c>
      <c r="B16" t="s">
        <v>50</v>
      </c>
      <c r="C16" t="s">
        <v>143</v>
      </c>
      <c r="D16" t="s">
        <v>51</v>
      </c>
    </row>
    <row r="17" spans="1:4" x14ac:dyDescent="0.25">
      <c r="A17" t="s">
        <v>129</v>
      </c>
      <c r="B17" t="s">
        <v>52</v>
      </c>
      <c r="C17" t="s">
        <v>163</v>
      </c>
      <c r="D17" t="s">
        <v>54</v>
      </c>
    </row>
    <row r="18" spans="1:4" x14ac:dyDescent="0.25">
      <c r="A18" t="s">
        <v>129</v>
      </c>
      <c r="B18" t="s">
        <v>125</v>
      </c>
      <c r="C18" t="s">
        <v>167</v>
      </c>
      <c r="D18" t="s">
        <v>57</v>
      </c>
    </row>
    <row r="19" spans="1:4" x14ac:dyDescent="0.25">
      <c r="A19" t="s">
        <v>131</v>
      </c>
      <c r="B19" t="s">
        <v>60</v>
      </c>
      <c r="C19" t="s">
        <v>171</v>
      </c>
      <c r="D19" t="s">
        <v>62</v>
      </c>
    </row>
    <row r="20" spans="1:4" x14ac:dyDescent="0.25">
      <c r="A20" t="s">
        <v>132</v>
      </c>
      <c r="B20" t="s">
        <v>63</v>
      </c>
      <c r="C20" t="s">
        <v>144</v>
      </c>
      <c r="D20" t="s">
        <v>68</v>
      </c>
    </row>
    <row r="21" spans="1:4" x14ac:dyDescent="0.25">
      <c r="A21" t="s">
        <v>131</v>
      </c>
      <c r="B21" t="s">
        <v>12</v>
      </c>
      <c r="C21" t="s">
        <v>176</v>
      </c>
      <c r="D21" t="s">
        <v>70</v>
      </c>
    </row>
    <row r="22" spans="1:4" x14ac:dyDescent="0.25">
      <c r="A22" t="s">
        <v>127</v>
      </c>
      <c r="B22" t="s">
        <v>2</v>
      </c>
      <c r="C22" t="s">
        <v>182</v>
      </c>
      <c r="D22" t="s">
        <v>136</v>
      </c>
    </row>
    <row r="23" spans="1:4" x14ac:dyDescent="0.25">
      <c r="A23" t="s">
        <v>127</v>
      </c>
      <c r="B23" t="s">
        <v>2</v>
      </c>
      <c r="C23" t="s">
        <v>145</v>
      </c>
      <c r="D23" t="s">
        <v>76</v>
      </c>
    </row>
    <row r="24" spans="1:4" x14ac:dyDescent="0.25">
      <c r="A24" t="s">
        <v>127</v>
      </c>
      <c r="B24" t="s">
        <v>2</v>
      </c>
      <c r="C24" t="s">
        <v>146</v>
      </c>
      <c r="D24" t="s">
        <v>81</v>
      </c>
    </row>
    <row r="25" spans="1:4" x14ac:dyDescent="0.25">
      <c r="A25" t="s">
        <v>127</v>
      </c>
      <c r="B25" t="s">
        <v>2</v>
      </c>
      <c r="C25" t="s">
        <v>221</v>
      </c>
      <c r="D25" t="s">
        <v>222</v>
      </c>
    </row>
    <row r="26" spans="1:4" x14ac:dyDescent="0.25">
      <c r="A26" t="s">
        <v>128</v>
      </c>
      <c r="B26" t="s">
        <v>83</v>
      </c>
      <c r="C26" t="s">
        <v>147</v>
      </c>
      <c r="D26" t="s">
        <v>84</v>
      </c>
    </row>
    <row r="27" spans="1:4" x14ac:dyDescent="0.25">
      <c r="A27" t="s">
        <v>128</v>
      </c>
      <c r="B27" t="s">
        <v>89</v>
      </c>
      <c r="C27" t="s">
        <v>191</v>
      </c>
      <c r="D27" t="s">
        <v>91</v>
      </c>
    </row>
    <row r="28" spans="1:4" x14ac:dyDescent="0.25">
      <c r="A28" t="s">
        <v>132</v>
      </c>
      <c r="B28" t="s">
        <v>96</v>
      </c>
      <c r="C28" t="s">
        <v>197</v>
      </c>
      <c r="D28" t="s">
        <v>98</v>
      </c>
    </row>
    <row r="29" spans="1:4" x14ac:dyDescent="0.25">
      <c r="A29" t="s">
        <v>128</v>
      </c>
      <c r="B29" t="s">
        <v>100</v>
      </c>
      <c r="C29" t="s">
        <v>148</v>
      </c>
      <c r="D29" t="s">
        <v>102</v>
      </c>
    </row>
    <row r="30" spans="1:4" x14ac:dyDescent="0.25">
      <c r="A30" t="s">
        <v>130</v>
      </c>
      <c r="B30" t="s">
        <v>103</v>
      </c>
      <c r="C30" t="s">
        <v>202</v>
      </c>
      <c r="D30" t="s">
        <v>105</v>
      </c>
    </row>
    <row r="31" spans="1:4" x14ac:dyDescent="0.25">
      <c r="A31" t="s">
        <v>130</v>
      </c>
      <c r="B31" t="s">
        <v>103</v>
      </c>
      <c r="C31" t="s">
        <v>203</v>
      </c>
      <c r="D31" t="s">
        <v>108</v>
      </c>
    </row>
    <row r="32" spans="1:4" x14ac:dyDescent="0.25">
      <c r="A32" t="s">
        <v>130</v>
      </c>
      <c r="B32" t="s">
        <v>103</v>
      </c>
      <c r="C32" t="s">
        <v>205</v>
      </c>
      <c r="D32" t="s">
        <v>219</v>
      </c>
    </row>
    <row r="33" spans="1:4" x14ac:dyDescent="0.25">
      <c r="A33" t="s">
        <v>128</v>
      </c>
      <c r="B33" t="s">
        <v>40</v>
      </c>
      <c r="C33" t="s">
        <v>141</v>
      </c>
      <c r="D33" t="s">
        <v>42</v>
      </c>
    </row>
    <row r="34" spans="1:4" x14ac:dyDescent="0.25">
      <c r="A34" t="s">
        <v>128</v>
      </c>
      <c r="B34" t="s">
        <v>45</v>
      </c>
      <c r="C34" t="s">
        <v>152</v>
      </c>
      <c r="D34" t="s">
        <v>47</v>
      </c>
    </row>
    <row r="35" spans="1:4" x14ac:dyDescent="0.25">
      <c r="A35" t="s">
        <v>130</v>
      </c>
      <c r="B35" t="s">
        <v>48</v>
      </c>
      <c r="C35" t="s">
        <v>160</v>
      </c>
      <c r="D35" t="s">
        <v>212</v>
      </c>
    </row>
    <row r="36" spans="1:4" x14ac:dyDescent="0.25">
      <c r="A36" t="s">
        <v>129</v>
      </c>
      <c r="B36" t="s">
        <v>52</v>
      </c>
      <c r="C36" t="s">
        <v>165</v>
      </c>
      <c r="D36" t="s">
        <v>53</v>
      </c>
    </row>
    <row r="37" spans="1:4" x14ac:dyDescent="0.25">
      <c r="A37" t="s">
        <v>129</v>
      </c>
      <c r="B37" t="s">
        <v>52</v>
      </c>
      <c r="C37" t="s">
        <v>164</v>
      </c>
      <c r="D37" t="s">
        <v>55</v>
      </c>
    </row>
    <row r="38" spans="1:4" x14ac:dyDescent="0.25">
      <c r="A38" t="s">
        <v>129</v>
      </c>
      <c r="B38" t="s">
        <v>125</v>
      </c>
      <c r="C38" t="s">
        <v>169</v>
      </c>
      <c r="D38" t="s">
        <v>58</v>
      </c>
    </row>
    <row r="39" spans="1:4" x14ac:dyDescent="0.25">
      <c r="A39" t="s">
        <v>129</v>
      </c>
      <c r="B39" t="s">
        <v>125</v>
      </c>
      <c r="C39" t="s">
        <v>168</v>
      </c>
      <c r="D39" t="s">
        <v>59</v>
      </c>
    </row>
    <row r="40" spans="1:4" x14ac:dyDescent="0.25">
      <c r="A40" t="s">
        <v>131</v>
      </c>
      <c r="B40" t="s">
        <v>60</v>
      </c>
      <c r="C40" t="s">
        <v>172</v>
      </c>
      <c r="D40" t="s">
        <v>61</v>
      </c>
    </row>
    <row r="41" spans="1:4" x14ac:dyDescent="0.25">
      <c r="A41" t="s">
        <v>132</v>
      </c>
      <c r="B41" t="s">
        <v>63</v>
      </c>
      <c r="C41" t="s">
        <v>175</v>
      </c>
      <c r="D41" t="s">
        <v>64</v>
      </c>
    </row>
    <row r="42" spans="1:4" x14ac:dyDescent="0.25">
      <c r="A42" t="s">
        <v>132</v>
      </c>
      <c r="B42" t="s">
        <v>63</v>
      </c>
      <c r="C42" t="s">
        <v>153</v>
      </c>
      <c r="D42" t="s">
        <v>65</v>
      </c>
    </row>
    <row r="43" spans="1:4" x14ac:dyDescent="0.25">
      <c r="A43" t="s">
        <v>132</v>
      </c>
      <c r="B43" t="s">
        <v>63</v>
      </c>
      <c r="C43" t="s">
        <v>154</v>
      </c>
      <c r="D43" t="s">
        <v>66</v>
      </c>
    </row>
    <row r="44" spans="1:4" x14ac:dyDescent="0.25">
      <c r="A44" t="s">
        <v>132</v>
      </c>
      <c r="B44" t="s">
        <v>63</v>
      </c>
      <c r="C44" t="s">
        <v>155</v>
      </c>
      <c r="D44" t="s">
        <v>67</v>
      </c>
    </row>
    <row r="45" spans="1:4" x14ac:dyDescent="0.25">
      <c r="A45" t="s">
        <v>131</v>
      </c>
      <c r="B45" t="s">
        <v>12</v>
      </c>
      <c r="C45" t="s">
        <v>177</v>
      </c>
      <c r="D45" t="s">
        <v>69</v>
      </c>
    </row>
    <row r="46" spans="1:4" x14ac:dyDescent="0.25">
      <c r="A46" t="s">
        <v>131</v>
      </c>
      <c r="B46" t="s">
        <v>12</v>
      </c>
      <c r="C46" t="s">
        <v>178</v>
      </c>
      <c r="D46" t="s">
        <v>73</v>
      </c>
    </row>
    <row r="47" spans="1:4" x14ac:dyDescent="0.25">
      <c r="A47" t="s">
        <v>131</v>
      </c>
      <c r="B47" t="s">
        <v>12</v>
      </c>
      <c r="C47" t="s">
        <v>156</v>
      </c>
      <c r="D47" t="s">
        <v>74</v>
      </c>
    </row>
    <row r="48" spans="1:4" x14ac:dyDescent="0.25">
      <c r="A48" t="s">
        <v>127</v>
      </c>
      <c r="B48" t="s">
        <v>2</v>
      </c>
      <c r="C48" t="s">
        <v>157</v>
      </c>
      <c r="D48" t="s">
        <v>80</v>
      </c>
    </row>
    <row r="49" spans="1:4" x14ac:dyDescent="0.25">
      <c r="A49" t="s">
        <v>127</v>
      </c>
      <c r="B49" t="s">
        <v>2</v>
      </c>
      <c r="C49" t="s">
        <v>184</v>
      </c>
      <c r="D49" t="s">
        <v>82</v>
      </c>
    </row>
    <row r="50" spans="1:4" x14ac:dyDescent="0.25">
      <c r="A50" t="s">
        <v>128</v>
      </c>
      <c r="B50" t="s">
        <v>83</v>
      </c>
      <c r="C50" t="s">
        <v>187</v>
      </c>
      <c r="D50" t="s">
        <v>85</v>
      </c>
    </row>
    <row r="51" spans="1:4" x14ac:dyDescent="0.25">
      <c r="A51" t="s">
        <v>128</v>
      </c>
      <c r="B51" t="s">
        <v>83</v>
      </c>
      <c r="C51" t="s">
        <v>188</v>
      </c>
      <c r="D51" t="s">
        <v>86</v>
      </c>
    </row>
    <row r="52" spans="1:4" x14ac:dyDescent="0.25">
      <c r="A52" t="s">
        <v>128</v>
      </c>
      <c r="B52" t="s">
        <v>5</v>
      </c>
      <c r="C52" t="s">
        <v>189</v>
      </c>
      <c r="D52" t="s">
        <v>87</v>
      </c>
    </row>
    <row r="53" spans="1:4" x14ac:dyDescent="0.25">
      <c r="A53" t="s">
        <v>128</v>
      </c>
      <c r="B53" t="s">
        <v>89</v>
      </c>
      <c r="C53" t="s">
        <v>192</v>
      </c>
      <c r="D53" t="s">
        <v>90</v>
      </c>
    </row>
    <row r="54" spans="1:4" x14ac:dyDescent="0.25">
      <c r="A54" t="s">
        <v>128</v>
      </c>
      <c r="B54" t="s">
        <v>89</v>
      </c>
      <c r="C54" t="s">
        <v>193</v>
      </c>
      <c r="D54" t="s">
        <v>92</v>
      </c>
    </row>
    <row r="55" spans="1:4" x14ac:dyDescent="0.25">
      <c r="A55" t="s">
        <v>132</v>
      </c>
      <c r="B55" t="s">
        <v>14</v>
      </c>
      <c r="C55" t="s">
        <v>195</v>
      </c>
      <c r="D55" t="s">
        <v>93</v>
      </c>
    </row>
    <row r="56" spans="1:4" x14ac:dyDescent="0.25">
      <c r="A56" t="s">
        <v>132</v>
      </c>
      <c r="B56" t="s">
        <v>14</v>
      </c>
      <c r="C56" t="s">
        <v>194</v>
      </c>
      <c r="D56" t="s">
        <v>94</v>
      </c>
    </row>
    <row r="57" spans="1:4" x14ac:dyDescent="0.25">
      <c r="A57" t="s">
        <v>132</v>
      </c>
      <c r="B57" t="s">
        <v>96</v>
      </c>
      <c r="C57" t="s">
        <v>198</v>
      </c>
      <c r="D57" t="s">
        <v>97</v>
      </c>
    </row>
    <row r="58" spans="1:4" x14ac:dyDescent="0.25">
      <c r="A58" t="s">
        <v>132</v>
      </c>
      <c r="B58" t="s">
        <v>96</v>
      </c>
      <c r="C58" t="s">
        <v>199</v>
      </c>
      <c r="D58" t="s">
        <v>99</v>
      </c>
    </row>
    <row r="59" spans="1:4" x14ac:dyDescent="0.25">
      <c r="A59" t="s">
        <v>128</v>
      </c>
      <c r="B59" t="s">
        <v>100</v>
      </c>
      <c r="C59" t="s">
        <v>201</v>
      </c>
      <c r="D59" t="s">
        <v>101</v>
      </c>
    </row>
    <row r="60" spans="1:4" x14ac:dyDescent="0.25">
      <c r="A60" t="s">
        <v>130</v>
      </c>
      <c r="B60" t="s">
        <v>103</v>
      </c>
      <c r="C60" t="s">
        <v>206</v>
      </c>
      <c r="D60" t="s">
        <v>104</v>
      </c>
    </row>
    <row r="61" spans="1:4" x14ac:dyDescent="0.25">
      <c r="A61" t="s">
        <v>130</v>
      </c>
      <c r="B61" t="s">
        <v>103</v>
      </c>
      <c r="C61" t="s">
        <v>207</v>
      </c>
      <c r="D61" t="s">
        <v>106</v>
      </c>
    </row>
    <row r="62" spans="1:4" x14ac:dyDescent="0.25">
      <c r="A62" t="s">
        <v>130</v>
      </c>
      <c r="B62" t="s">
        <v>103</v>
      </c>
      <c r="C62" t="s">
        <v>204</v>
      </c>
      <c r="D62" t="s">
        <v>213</v>
      </c>
    </row>
    <row r="63" spans="1:4" x14ac:dyDescent="0.25">
      <c r="A63" t="s">
        <v>128</v>
      </c>
      <c r="B63" t="s">
        <v>13</v>
      </c>
      <c r="C63" t="s">
        <v>209</v>
      </c>
      <c r="D63" t="s">
        <v>111</v>
      </c>
    </row>
    <row r="64" spans="1:4" x14ac:dyDescent="0.25">
      <c r="A64" t="s">
        <v>128</v>
      </c>
      <c r="B64" t="s">
        <v>13</v>
      </c>
      <c r="C64" t="s">
        <v>208</v>
      </c>
      <c r="D64" t="s">
        <v>112</v>
      </c>
    </row>
    <row r="65" spans="1:4" x14ac:dyDescent="0.25">
      <c r="A65" t="s">
        <v>129</v>
      </c>
      <c r="B65" t="s">
        <v>10</v>
      </c>
      <c r="C65" t="s">
        <v>211</v>
      </c>
      <c r="D65" t="s">
        <v>113</v>
      </c>
    </row>
    <row r="66" spans="1:4" x14ac:dyDescent="0.25">
      <c r="A66" t="s">
        <v>129</v>
      </c>
      <c r="B66" t="s">
        <v>10</v>
      </c>
      <c r="C66" t="s">
        <v>210</v>
      </c>
      <c r="D66" t="s">
        <v>114</v>
      </c>
    </row>
  </sheetData>
  <autoFilter ref="A1:D1" xr:uid="{96DC1ED5-57B6-4445-87C5-EA12AB133C5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2A32B-DB7C-42A3-936F-94B5E21C9F28}">
  <sheetPr codeName="Blad2"/>
  <dimension ref="A1:H24"/>
  <sheetViews>
    <sheetView workbookViewId="0">
      <selection activeCell="C20" sqref="C20"/>
    </sheetView>
  </sheetViews>
  <sheetFormatPr defaultRowHeight="15" x14ac:dyDescent="0.25"/>
  <cols>
    <col min="1" max="1" width="14.7109375" bestFit="1" customWidth="1"/>
    <col min="2" max="2" width="11.7109375" bestFit="1" customWidth="1"/>
    <col min="3" max="3" width="19.85546875" bestFit="1" customWidth="1"/>
    <col min="5" max="5" width="52.28515625" bestFit="1" customWidth="1"/>
    <col min="6" max="6" width="27.7109375" bestFit="1" customWidth="1"/>
    <col min="7" max="7" width="10.42578125" bestFit="1" customWidth="1"/>
  </cols>
  <sheetData>
    <row r="1" spans="1:8" x14ac:dyDescent="0.25">
      <c r="A1" s="1" t="s">
        <v>126</v>
      </c>
      <c r="B1" s="1" t="s">
        <v>1</v>
      </c>
      <c r="C1" s="1" t="s">
        <v>15</v>
      </c>
      <c r="D1" s="1" t="s">
        <v>7</v>
      </c>
      <c r="E1" s="1" t="s">
        <v>9</v>
      </c>
      <c r="F1" s="1" t="s">
        <v>174</v>
      </c>
      <c r="G1" s="1" t="s">
        <v>124</v>
      </c>
      <c r="H1" s="1" t="s">
        <v>230</v>
      </c>
    </row>
    <row r="2" spans="1:8" x14ac:dyDescent="0.25">
      <c r="A2" t="s">
        <v>130</v>
      </c>
      <c r="B2" t="s">
        <v>11</v>
      </c>
      <c r="C2" t="s">
        <v>21</v>
      </c>
      <c r="D2">
        <v>19161702</v>
      </c>
      <c r="E2" t="s">
        <v>22</v>
      </c>
      <c r="F2" t="s">
        <v>23</v>
      </c>
      <c r="G2" t="s">
        <v>34</v>
      </c>
      <c r="H2" s="16">
        <v>114337</v>
      </c>
    </row>
    <row r="3" spans="1:8" x14ac:dyDescent="0.25">
      <c r="A3" t="s">
        <v>131</v>
      </c>
      <c r="B3" t="s">
        <v>12</v>
      </c>
      <c r="C3" t="s">
        <v>24</v>
      </c>
      <c r="D3">
        <v>19561968</v>
      </c>
      <c r="E3" t="s">
        <v>26</v>
      </c>
      <c r="F3" t="s">
        <v>244</v>
      </c>
      <c r="G3" t="s">
        <v>34</v>
      </c>
      <c r="H3" s="16">
        <v>60977</v>
      </c>
    </row>
    <row r="4" spans="1:8" x14ac:dyDescent="0.25">
      <c r="A4" t="s">
        <v>128</v>
      </c>
      <c r="B4" t="s">
        <v>13</v>
      </c>
      <c r="C4" t="s">
        <v>28</v>
      </c>
      <c r="D4">
        <v>19253798</v>
      </c>
      <c r="E4" t="s">
        <v>30</v>
      </c>
      <c r="F4" t="s">
        <v>29</v>
      </c>
      <c r="G4" t="s">
        <v>34</v>
      </c>
      <c r="H4" s="16">
        <v>56726</v>
      </c>
    </row>
    <row r="5" spans="1:8" x14ac:dyDescent="0.25">
      <c r="A5" t="s">
        <v>131</v>
      </c>
      <c r="B5" t="s">
        <v>12</v>
      </c>
      <c r="C5" t="s">
        <v>24</v>
      </c>
      <c r="D5">
        <v>19242734</v>
      </c>
      <c r="E5" t="s">
        <v>25</v>
      </c>
      <c r="F5" t="s">
        <v>245</v>
      </c>
      <c r="G5" t="s">
        <v>34</v>
      </c>
      <c r="H5" s="16">
        <v>51473</v>
      </c>
    </row>
    <row r="6" spans="1:8" x14ac:dyDescent="0.25">
      <c r="A6" t="s">
        <v>127</v>
      </c>
      <c r="B6" t="s">
        <v>2</v>
      </c>
      <c r="C6" t="s">
        <v>20</v>
      </c>
      <c r="D6">
        <v>19227347</v>
      </c>
      <c r="E6" t="s">
        <v>0</v>
      </c>
      <c r="F6" t="s">
        <v>246</v>
      </c>
      <c r="G6" t="s">
        <v>34</v>
      </c>
      <c r="H6" s="16">
        <v>50129</v>
      </c>
    </row>
    <row r="7" spans="1:8" x14ac:dyDescent="0.25">
      <c r="A7" t="s">
        <v>128</v>
      </c>
      <c r="B7" t="s">
        <v>5</v>
      </c>
      <c r="C7" t="s">
        <v>19</v>
      </c>
      <c r="D7">
        <v>19015957</v>
      </c>
      <c r="E7" t="s">
        <v>8</v>
      </c>
      <c r="F7" t="s">
        <v>6</v>
      </c>
      <c r="G7" t="s">
        <v>34</v>
      </c>
      <c r="H7" s="16">
        <v>46403</v>
      </c>
    </row>
    <row r="8" spans="1:8" x14ac:dyDescent="0.25">
      <c r="A8" t="s">
        <v>129</v>
      </c>
      <c r="B8" t="s">
        <v>10</v>
      </c>
      <c r="C8" t="s">
        <v>16</v>
      </c>
      <c r="D8">
        <v>19233188</v>
      </c>
      <c r="E8" t="s">
        <v>18</v>
      </c>
      <c r="F8" t="s">
        <v>17</v>
      </c>
      <c r="G8" t="s">
        <v>34</v>
      </c>
      <c r="H8" s="16">
        <v>37507</v>
      </c>
    </row>
    <row r="9" spans="1:8" x14ac:dyDescent="0.25">
      <c r="A9" t="s">
        <v>132</v>
      </c>
      <c r="B9" t="s">
        <v>14</v>
      </c>
      <c r="C9" t="s">
        <v>31</v>
      </c>
      <c r="D9">
        <v>19264712</v>
      </c>
      <c r="E9" t="s">
        <v>32</v>
      </c>
      <c r="F9" t="s">
        <v>33</v>
      </c>
      <c r="G9" t="s">
        <v>34</v>
      </c>
      <c r="H9" s="16">
        <v>26561</v>
      </c>
    </row>
    <row r="10" spans="1:8" x14ac:dyDescent="0.25">
      <c r="A10" t="s">
        <v>127</v>
      </c>
      <c r="B10" t="s">
        <v>2</v>
      </c>
      <c r="C10" t="s">
        <v>20</v>
      </c>
      <c r="D10">
        <v>19015916</v>
      </c>
      <c r="E10" t="s">
        <v>4</v>
      </c>
      <c r="F10" t="s">
        <v>247</v>
      </c>
      <c r="G10" t="s">
        <v>34</v>
      </c>
      <c r="H10" s="16">
        <v>12558</v>
      </c>
    </row>
    <row r="11" spans="1:8" x14ac:dyDescent="0.25">
      <c r="H11" s="16"/>
    </row>
    <row r="15" spans="1:8" x14ac:dyDescent="0.25">
      <c r="C15" s="1"/>
      <c r="D15" s="1" t="s">
        <v>230</v>
      </c>
    </row>
    <row r="16" spans="1:8" x14ac:dyDescent="0.25">
      <c r="C16" t="s">
        <v>23</v>
      </c>
      <c r="D16" s="16">
        <v>114337</v>
      </c>
    </row>
    <row r="17" spans="3:4" x14ac:dyDescent="0.25">
      <c r="C17" t="s">
        <v>248</v>
      </c>
      <c r="D17" s="16">
        <v>60977</v>
      </c>
    </row>
    <row r="18" spans="3:4" x14ac:dyDescent="0.25">
      <c r="C18" t="s">
        <v>249</v>
      </c>
      <c r="D18" s="16">
        <v>56726</v>
      </c>
    </row>
    <row r="19" spans="3:4" x14ac:dyDescent="0.25">
      <c r="C19" t="s">
        <v>252</v>
      </c>
      <c r="D19" s="16">
        <v>51473</v>
      </c>
    </row>
    <row r="20" spans="3:4" x14ac:dyDescent="0.25">
      <c r="C20" t="s">
        <v>246</v>
      </c>
      <c r="D20" s="16">
        <v>50129</v>
      </c>
    </row>
    <row r="21" spans="3:4" x14ac:dyDescent="0.25">
      <c r="C21" t="s">
        <v>6</v>
      </c>
      <c r="D21" s="16">
        <v>46403</v>
      </c>
    </row>
    <row r="22" spans="3:4" x14ac:dyDescent="0.25">
      <c r="C22" t="s">
        <v>250</v>
      </c>
      <c r="D22" s="16">
        <v>37507</v>
      </c>
    </row>
    <row r="23" spans="3:4" x14ac:dyDescent="0.25">
      <c r="C23" t="s">
        <v>251</v>
      </c>
      <c r="D23" s="16">
        <v>26561</v>
      </c>
    </row>
    <row r="24" spans="3:4" x14ac:dyDescent="0.25">
      <c r="C24" t="s">
        <v>247</v>
      </c>
      <c r="D24" s="16">
        <v>12558</v>
      </c>
    </row>
  </sheetData>
  <sortState ref="A2:G10">
    <sortCondition descending="1" ref="G2"/>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1E020-AF2E-4EDA-B736-90BBCE775266}">
  <sheetPr codeName="Blad2"/>
  <dimension ref="A1:H27"/>
  <sheetViews>
    <sheetView topLeftCell="B1" workbookViewId="0">
      <selection activeCell="H11" sqref="H11"/>
    </sheetView>
  </sheetViews>
  <sheetFormatPr defaultRowHeight="15" x14ac:dyDescent="0.25"/>
  <cols>
    <col min="1" max="1" width="14.7109375" bestFit="1" customWidth="1"/>
    <col min="2" max="2" width="14.28515625" bestFit="1" customWidth="1"/>
    <col min="3" max="3" width="19.85546875" bestFit="1" customWidth="1"/>
    <col min="4" max="4" width="11" bestFit="1" customWidth="1"/>
    <col min="5" max="5" width="27.42578125" bestFit="1" customWidth="1"/>
    <col min="6" max="6" width="43.140625" bestFit="1" customWidth="1"/>
    <col min="7" max="7" width="11.7109375" bestFit="1" customWidth="1"/>
  </cols>
  <sheetData>
    <row r="1" spans="1:8" x14ac:dyDescent="0.25">
      <c r="A1" s="1" t="s">
        <v>126</v>
      </c>
      <c r="B1" s="1" t="s">
        <v>1</v>
      </c>
      <c r="C1" s="1" t="s">
        <v>15</v>
      </c>
      <c r="D1" s="1" t="s">
        <v>7</v>
      </c>
      <c r="E1" s="1" t="s">
        <v>9</v>
      </c>
      <c r="F1" s="1" t="s">
        <v>174</v>
      </c>
      <c r="G1" s="1" t="s">
        <v>124</v>
      </c>
      <c r="H1" s="1" t="s">
        <v>230</v>
      </c>
    </row>
    <row r="2" spans="1:8" x14ac:dyDescent="0.25">
      <c r="A2" t="s">
        <v>127</v>
      </c>
      <c r="B2" t="s">
        <v>2</v>
      </c>
      <c r="C2" t="s">
        <v>181</v>
      </c>
      <c r="D2">
        <v>31771181</v>
      </c>
      <c r="E2" t="s">
        <v>182</v>
      </c>
      <c r="F2" t="s">
        <v>136</v>
      </c>
      <c r="G2" t="s">
        <v>134</v>
      </c>
      <c r="H2" s="4">
        <v>95364</v>
      </c>
    </row>
    <row r="3" spans="1:8" x14ac:dyDescent="0.25">
      <c r="A3" t="s">
        <v>127</v>
      </c>
      <c r="B3" t="s">
        <v>2</v>
      </c>
      <c r="C3" t="s">
        <v>179</v>
      </c>
      <c r="D3">
        <v>19227917</v>
      </c>
      <c r="E3" t="s">
        <v>146</v>
      </c>
      <c r="F3" t="s">
        <v>81</v>
      </c>
      <c r="G3" t="s">
        <v>134</v>
      </c>
      <c r="H3" s="4">
        <v>83828</v>
      </c>
    </row>
    <row r="4" spans="1:8" x14ac:dyDescent="0.25">
      <c r="A4" t="s">
        <v>127</v>
      </c>
      <c r="B4" t="s">
        <v>2</v>
      </c>
      <c r="C4" t="s">
        <v>180</v>
      </c>
      <c r="D4">
        <v>19227214</v>
      </c>
      <c r="E4" t="s">
        <v>145</v>
      </c>
      <c r="F4" t="s">
        <v>76</v>
      </c>
      <c r="G4" t="s">
        <v>134</v>
      </c>
      <c r="H4" s="3">
        <v>76069</v>
      </c>
    </row>
    <row r="5" spans="1:8" x14ac:dyDescent="0.25">
      <c r="A5" t="s">
        <v>130</v>
      </c>
      <c r="B5" t="s">
        <v>48</v>
      </c>
      <c r="C5" t="s">
        <v>158</v>
      </c>
      <c r="D5">
        <v>19245422</v>
      </c>
      <c r="E5" t="s">
        <v>159</v>
      </c>
      <c r="F5" t="s">
        <v>49</v>
      </c>
      <c r="G5" t="s">
        <v>134</v>
      </c>
      <c r="H5" s="4">
        <v>63290</v>
      </c>
    </row>
    <row r="6" spans="1:8" x14ac:dyDescent="0.25">
      <c r="A6" t="s">
        <v>130</v>
      </c>
      <c r="B6" t="s">
        <v>103</v>
      </c>
      <c r="C6" t="s">
        <v>21</v>
      </c>
      <c r="D6">
        <v>19563642</v>
      </c>
      <c r="E6" t="s">
        <v>203</v>
      </c>
      <c r="F6" t="s">
        <v>108</v>
      </c>
      <c r="G6" t="s">
        <v>134</v>
      </c>
      <c r="H6" s="3">
        <v>52563</v>
      </c>
    </row>
    <row r="7" spans="1:8" x14ac:dyDescent="0.25">
      <c r="A7" t="s">
        <v>128</v>
      </c>
      <c r="B7" t="s">
        <v>100</v>
      </c>
      <c r="C7" t="s">
        <v>200</v>
      </c>
      <c r="D7">
        <v>19255421</v>
      </c>
      <c r="E7" t="s">
        <v>148</v>
      </c>
      <c r="F7" t="s">
        <v>102</v>
      </c>
      <c r="G7" t="s">
        <v>134</v>
      </c>
      <c r="H7" s="3">
        <v>50524</v>
      </c>
    </row>
    <row r="8" spans="1:8" x14ac:dyDescent="0.25">
      <c r="A8" t="s">
        <v>130</v>
      </c>
      <c r="B8" t="s">
        <v>103</v>
      </c>
      <c r="C8" t="s">
        <v>21</v>
      </c>
      <c r="D8">
        <v>26693614</v>
      </c>
      <c r="E8" t="s">
        <v>205</v>
      </c>
      <c r="F8" t="s">
        <v>219</v>
      </c>
      <c r="G8" t="s">
        <v>134</v>
      </c>
      <c r="H8" s="4">
        <v>49465</v>
      </c>
    </row>
    <row r="9" spans="1:8" x14ac:dyDescent="0.25">
      <c r="A9" t="s">
        <v>128</v>
      </c>
      <c r="B9" t="s">
        <v>89</v>
      </c>
      <c r="C9" t="s">
        <v>190</v>
      </c>
      <c r="D9">
        <v>19251966</v>
      </c>
      <c r="E9" t="s">
        <v>191</v>
      </c>
      <c r="F9" t="s">
        <v>91</v>
      </c>
      <c r="G9" t="s">
        <v>134</v>
      </c>
      <c r="H9" s="3">
        <v>42440</v>
      </c>
    </row>
    <row r="10" spans="1:8" x14ac:dyDescent="0.25">
      <c r="A10" t="s">
        <v>130</v>
      </c>
      <c r="B10" t="s">
        <v>103</v>
      </c>
      <c r="C10" t="s">
        <v>21</v>
      </c>
      <c r="D10">
        <v>19248418</v>
      </c>
      <c r="E10" t="s">
        <v>202</v>
      </c>
      <c r="F10" t="s">
        <v>105</v>
      </c>
      <c r="G10" t="s">
        <v>134</v>
      </c>
      <c r="H10" s="4">
        <v>40510</v>
      </c>
    </row>
    <row r="11" spans="1:8" x14ac:dyDescent="0.25">
      <c r="A11" t="s">
        <v>128</v>
      </c>
      <c r="B11" t="s">
        <v>40</v>
      </c>
      <c r="C11" t="s">
        <v>139</v>
      </c>
      <c r="D11">
        <v>19536614</v>
      </c>
      <c r="E11" t="s">
        <v>140</v>
      </c>
      <c r="F11" t="s">
        <v>41</v>
      </c>
      <c r="G11" t="s">
        <v>134</v>
      </c>
      <c r="H11" s="4">
        <v>37641</v>
      </c>
    </row>
    <row r="12" spans="1:8" x14ac:dyDescent="0.25">
      <c r="A12" t="s">
        <v>131</v>
      </c>
      <c r="B12" t="s">
        <v>12</v>
      </c>
      <c r="C12" t="s">
        <v>24</v>
      </c>
      <c r="D12">
        <v>19241041</v>
      </c>
      <c r="E12" t="s">
        <v>176</v>
      </c>
      <c r="F12" t="s">
        <v>70</v>
      </c>
      <c r="G12" t="s">
        <v>134</v>
      </c>
      <c r="H12" s="4">
        <v>37209</v>
      </c>
    </row>
    <row r="13" spans="1:8" x14ac:dyDescent="0.25">
      <c r="A13" t="s">
        <v>132</v>
      </c>
      <c r="B13" t="s">
        <v>96</v>
      </c>
      <c r="C13" t="s">
        <v>196</v>
      </c>
      <c r="D13">
        <v>19260751</v>
      </c>
      <c r="E13" t="s">
        <v>197</v>
      </c>
      <c r="F13" t="s">
        <v>98</v>
      </c>
      <c r="G13" t="s">
        <v>134</v>
      </c>
      <c r="H13" s="3">
        <v>36237</v>
      </c>
    </row>
    <row r="14" spans="1:8" x14ac:dyDescent="0.25">
      <c r="A14" t="s">
        <v>129</v>
      </c>
      <c r="B14" t="s">
        <v>52</v>
      </c>
      <c r="C14" t="s">
        <v>162</v>
      </c>
      <c r="D14">
        <v>19235035</v>
      </c>
      <c r="E14" t="s">
        <v>163</v>
      </c>
      <c r="F14" t="s">
        <v>54</v>
      </c>
      <c r="G14" t="s">
        <v>134</v>
      </c>
      <c r="H14" s="3">
        <v>34334</v>
      </c>
    </row>
    <row r="15" spans="1:8" x14ac:dyDescent="0.25">
      <c r="A15" t="s">
        <v>128</v>
      </c>
      <c r="B15" t="s">
        <v>83</v>
      </c>
      <c r="C15" t="s">
        <v>186</v>
      </c>
      <c r="D15">
        <v>19231760</v>
      </c>
      <c r="E15" t="s">
        <v>147</v>
      </c>
      <c r="F15" t="s">
        <v>84</v>
      </c>
      <c r="G15" t="s">
        <v>134</v>
      </c>
      <c r="H15" s="3">
        <v>34174</v>
      </c>
    </row>
    <row r="16" spans="1:8" x14ac:dyDescent="0.25">
      <c r="A16" t="s">
        <v>129</v>
      </c>
      <c r="B16" t="s">
        <v>125</v>
      </c>
      <c r="C16" t="s">
        <v>166</v>
      </c>
      <c r="D16">
        <v>19238161</v>
      </c>
      <c r="E16" t="s">
        <v>167</v>
      </c>
      <c r="F16" t="s">
        <v>57</v>
      </c>
      <c r="G16" t="s">
        <v>134</v>
      </c>
      <c r="H16" s="4">
        <v>29418</v>
      </c>
    </row>
    <row r="17" spans="1:8" x14ac:dyDescent="0.25">
      <c r="A17" t="s">
        <v>131</v>
      </c>
      <c r="B17" t="s">
        <v>60</v>
      </c>
      <c r="C17" t="s">
        <v>170</v>
      </c>
      <c r="D17">
        <v>19236918</v>
      </c>
      <c r="E17" t="s">
        <v>171</v>
      </c>
      <c r="F17" t="s">
        <v>62</v>
      </c>
      <c r="G17" t="s">
        <v>134</v>
      </c>
      <c r="H17" s="3">
        <v>29363</v>
      </c>
    </row>
    <row r="18" spans="1:8" x14ac:dyDescent="0.25">
      <c r="A18" t="s">
        <v>128</v>
      </c>
      <c r="B18" t="s">
        <v>45</v>
      </c>
      <c r="C18" t="s">
        <v>150</v>
      </c>
      <c r="D18">
        <v>19258797</v>
      </c>
      <c r="E18" t="s">
        <v>151</v>
      </c>
      <c r="F18" t="s">
        <v>46</v>
      </c>
      <c r="G18" t="s">
        <v>134</v>
      </c>
      <c r="H18" s="3">
        <v>27116</v>
      </c>
    </row>
    <row r="19" spans="1:8" x14ac:dyDescent="0.25">
      <c r="A19" t="s">
        <v>132</v>
      </c>
      <c r="B19" t="s">
        <v>50</v>
      </c>
      <c r="C19" t="s">
        <v>161</v>
      </c>
      <c r="D19">
        <v>23726052</v>
      </c>
      <c r="E19" t="s">
        <v>143</v>
      </c>
      <c r="F19" t="s">
        <v>51</v>
      </c>
      <c r="G19" t="s">
        <v>134</v>
      </c>
      <c r="H19" s="4">
        <v>26675</v>
      </c>
    </row>
    <row r="20" spans="1:8" x14ac:dyDescent="0.25">
      <c r="A20" t="s">
        <v>132</v>
      </c>
      <c r="B20" t="s">
        <v>63</v>
      </c>
      <c r="C20" t="s">
        <v>173</v>
      </c>
      <c r="D20">
        <v>38925822</v>
      </c>
      <c r="E20" t="s">
        <v>144</v>
      </c>
      <c r="F20" t="s">
        <v>68</v>
      </c>
      <c r="G20" t="s">
        <v>134</v>
      </c>
      <c r="H20" s="3">
        <v>25184</v>
      </c>
    </row>
    <row r="21" spans="1:8" x14ac:dyDescent="0.25">
      <c r="A21" t="s">
        <v>131</v>
      </c>
      <c r="B21" t="s">
        <v>38</v>
      </c>
      <c r="C21" t="s">
        <v>137</v>
      </c>
      <c r="D21">
        <v>19240126</v>
      </c>
      <c r="E21" t="s">
        <v>138</v>
      </c>
      <c r="F21" t="s">
        <v>39</v>
      </c>
      <c r="G21" t="s">
        <v>134</v>
      </c>
      <c r="H21" s="4">
        <v>24713</v>
      </c>
    </row>
    <row r="22" spans="1:8" x14ac:dyDescent="0.25">
      <c r="A22" t="s">
        <v>127</v>
      </c>
      <c r="B22" t="s">
        <v>43</v>
      </c>
      <c r="C22" t="s">
        <v>149</v>
      </c>
      <c r="D22">
        <v>19134238</v>
      </c>
      <c r="E22" t="s">
        <v>142</v>
      </c>
      <c r="F22" t="s">
        <v>44</v>
      </c>
      <c r="G22" t="s">
        <v>134</v>
      </c>
      <c r="H22" s="3">
        <v>18898</v>
      </c>
    </row>
    <row r="23" spans="1:8" x14ac:dyDescent="0.25">
      <c r="A23" t="s">
        <v>127</v>
      </c>
      <c r="B23" t="s">
        <v>2</v>
      </c>
      <c r="C23" t="s">
        <v>220</v>
      </c>
      <c r="D23">
        <v>19227818</v>
      </c>
      <c r="E23" t="s">
        <v>221</v>
      </c>
      <c r="F23" t="s">
        <v>222</v>
      </c>
      <c r="G23" t="s">
        <v>223</v>
      </c>
    </row>
    <row r="24" spans="1:8" x14ac:dyDescent="0.25">
      <c r="A24" t="s">
        <v>128</v>
      </c>
      <c r="B24" t="s">
        <v>5</v>
      </c>
    </row>
    <row r="25" spans="1:8" x14ac:dyDescent="0.25">
      <c r="A25" t="s">
        <v>132</v>
      </c>
      <c r="B25" t="s">
        <v>14</v>
      </c>
    </row>
    <row r="26" spans="1:8" x14ac:dyDescent="0.25">
      <c r="A26" t="s">
        <v>128</v>
      </c>
      <c r="B26" t="s">
        <v>13</v>
      </c>
    </row>
    <row r="27" spans="1:8" x14ac:dyDescent="0.25">
      <c r="A27" t="s">
        <v>129</v>
      </c>
      <c r="B27" t="s">
        <v>10</v>
      </c>
    </row>
  </sheetData>
  <sortState ref="A2:H27">
    <sortCondition descending="1" ref="H2"/>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4C30-61AE-45A4-A038-85F296579DF7}">
  <sheetPr codeName="Blad1"/>
  <dimension ref="A1:H37"/>
  <sheetViews>
    <sheetView workbookViewId="0">
      <selection activeCell="F2" sqref="F2:H37"/>
    </sheetView>
  </sheetViews>
  <sheetFormatPr defaultRowHeight="15" x14ac:dyDescent="0.25"/>
  <cols>
    <col min="1" max="1" width="16.7109375" bestFit="1" customWidth="1"/>
    <col min="2" max="2" width="14.28515625" bestFit="1" customWidth="1"/>
    <col min="3" max="3" width="19.85546875" bestFit="1" customWidth="1"/>
    <col min="4" max="4" width="9" bestFit="1" customWidth="1"/>
    <col min="5" max="5" width="26.140625" bestFit="1" customWidth="1"/>
    <col min="6" max="6" width="26.42578125" bestFit="1" customWidth="1"/>
  </cols>
  <sheetData>
    <row r="1" spans="1:8" x14ac:dyDescent="0.25">
      <c r="A1" s="1" t="s">
        <v>126</v>
      </c>
      <c r="B1" s="1" t="s">
        <v>1</v>
      </c>
      <c r="C1" s="1" t="s">
        <v>15</v>
      </c>
      <c r="D1" s="1" t="s">
        <v>7</v>
      </c>
      <c r="E1" s="1" t="s">
        <v>9</v>
      </c>
      <c r="F1" s="1" t="s">
        <v>174</v>
      </c>
      <c r="G1" s="1" t="s">
        <v>124</v>
      </c>
      <c r="H1" s="1" t="s">
        <v>230</v>
      </c>
    </row>
    <row r="2" spans="1:8" x14ac:dyDescent="0.25">
      <c r="A2" t="s">
        <v>128</v>
      </c>
      <c r="B2" t="s">
        <v>40</v>
      </c>
      <c r="C2" t="s">
        <v>139</v>
      </c>
      <c r="D2">
        <v>19258144</v>
      </c>
      <c r="E2" t="s">
        <v>141</v>
      </c>
      <c r="F2" t="s">
        <v>42</v>
      </c>
      <c r="G2" t="s">
        <v>133</v>
      </c>
      <c r="H2">
        <v>19800</v>
      </c>
    </row>
    <row r="3" spans="1:8" x14ac:dyDescent="0.25">
      <c r="A3" t="s">
        <v>127</v>
      </c>
      <c r="B3" t="s">
        <v>43</v>
      </c>
    </row>
    <row r="4" spans="1:8" x14ac:dyDescent="0.25">
      <c r="A4" t="s">
        <v>128</v>
      </c>
      <c r="B4" t="s">
        <v>45</v>
      </c>
      <c r="C4" t="s">
        <v>150</v>
      </c>
      <c r="D4">
        <v>19258805</v>
      </c>
      <c r="E4" t="s">
        <v>152</v>
      </c>
      <c r="F4" t="s">
        <v>47</v>
      </c>
      <c r="G4" t="s">
        <v>133</v>
      </c>
      <c r="H4">
        <v>17286</v>
      </c>
    </row>
    <row r="5" spans="1:8" x14ac:dyDescent="0.25">
      <c r="A5" t="s">
        <v>130</v>
      </c>
      <c r="B5" t="s">
        <v>48</v>
      </c>
      <c r="C5" t="s">
        <v>158</v>
      </c>
      <c r="D5">
        <v>19245463</v>
      </c>
      <c r="E5" t="s">
        <v>160</v>
      </c>
      <c r="F5" t="s">
        <v>212</v>
      </c>
      <c r="G5" t="s">
        <v>133</v>
      </c>
    </row>
    <row r="6" spans="1:8" x14ac:dyDescent="0.25">
      <c r="A6" t="s">
        <v>132</v>
      </c>
      <c r="B6" t="s">
        <v>50</v>
      </c>
    </row>
    <row r="7" spans="1:8" x14ac:dyDescent="0.25">
      <c r="A7" t="s">
        <v>129</v>
      </c>
      <c r="B7" t="s">
        <v>52</v>
      </c>
      <c r="C7" t="s">
        <v>162</v>
      </c>
      <c r="D7">
        <v>19235050</v>
      </c>
      <c r="E7" t="s">
        <v>165</v>
      </c>
      <c r="F7" t="s">
        <v>53</v>
      </c>
      <c r="G7" t="s">
        <v>133</v>
      </c>
      <c r="H7">
        <v>20159</v>
      </c>
    </row>
    <row r="8" spans="1:8" x14ac:dyDescent="0.25">
      <c r="A8" t="s">
        <v>129</v>
      </c>
      <c r="B8" t="s">
        <v>52</v>
      </c>
      <c r="C8" t="s">
        <v>162</v>
      </c>
      <c r="D8">
        <v>19235118</v>
      </c>
      <c r="E8" t="s">
        <v>164</v>
      </c>
      <c r="F8" t="s">
        <v>55</v>
      </c>
      <c r="G8" t="s">
        <v>133</v>
      </c>
      <c r="H8">
        <v>16780</v>
      </c>
    </row>
    <row r="9" spans="1:8" x14ac:dyDescent="0.25">
      <c r="A9" t="s">
        <v>129</v>
      </c>
      <c r="B9" t="s">
        <v>125</v>
      </c>
      <c r="C9" t="s">
        <v>166</v>
      </c>
      <c r="D9">
        <v>19238203</v>
      </c>
      <c r="E9" t="s">
        <v>169</v>
      </c>
      <c r="F9" t="s">
        <v>58</v>
      </c>
      <c r="G9" t="s">
        <v>133</v>
      </c>
      <c r="H9">
        <v>11362</v>
      </c>
    </row>
    <row r="10" spans="1:8" x14ac:dyDescent="0.25">
      <c r="A10" t="s">
        <v>129</v>
      </c>
      <c r="B10" t="s">
        <v>125</v>
      </c>
      <c r="C10" t="s">
        <v>166</v>
      </c>
      <c r="D10">
        <v>19238187</v>
      </c>
      <c r="E10" t="s">
        <v>168</v>
      </c>
      <c r="F10" t="s">
        <v>59</v>
      </c>
      <c r="G10" t="s">
        <v>133</v>
      </c>
      <c r="H10">
        <v>16613</v>
      </c>
    </row>
    <row r="11" spans="1:8" x14ac:dyDescent="0.25">
      <c r="A11" t="s">
        <v>131</v>
      </c>
      <c r="B11" t="s">
        <v>60</v>
      </c>
      <c r="C11" t="s">
        <v>170</v>
      </c>
      <c r="D11">
        <v>19236926</v>
      </c>
      <c r="E11" t="s">
        <v>172</v>
      </c>
      <c r="F11" t="s">
        <v>61</v>
      </c>
      <c r="G11" t="s">
        <v>133</v>
      </c>
      <c r="H11">
        <v>11638</v>
      </c>
    </row>
    <row r="12" spans="1:8" x14ac:dyDescent="0.25">
      <c r="A12" t="s">
        <v>132</v>
      </c>
      <c r="B12" t="s">
        <v>63</v>
      </c>
      <c r="C12" t="s">
        <v>173</v>
      </c>
      <c r="D12">
        <v>19543859</v>
      </c>
      <c r="E12" t="s">
        <v>175</v>
      </c>
      <c r="F12" t="s">
        <v>64</v>
      </c>
      <c r="G12" t="s">
        <v>133</v>
      </c>
      <c r="H12">
        <v>7196</v>
      </c>
    </row>
    <row r="13" spans="1:8" x14ac:dyDescent="0.25">
      <c r="A13" t="s">
        <v>132</v>
      </c>
      <c r="B13" t="s">
        <v>63</v>
      </c>
      <c r="C13" t="s">
        <v>173</v>
      </c>
      <c r="D13">
        <v>19266055</v>
      </c>
      <c r="E13" t="s">
        <v>153</v>
      </c>
      <c r="F13" t="s">
        <v>65</v>
      </c>
      <c r="G13" t="s">
        <v>133</v>
      </c>
      <c r="H13">
        <v>3942</v>
      </c>
    </row>
    <row r="14" spans="1:8" x14ac:dyDescent="0.25">
      <c r="A14" t="s">
        <v>132</v>
      </c>
      <c r="B14" t="s">
        <v>63</v>
      </c>
      <c r="C14" t="s">
        <v>173</v>
      </c>
      <c r="D14">
        <v>19266022</v>
      </c>
      <c r="E14" t="s">
        <v>154</v>
      </c>
      <c r="F14" t="s">
        <v>66</v>
      </c>
      <c r="G14" t="s">
        <v>133</v>
      </c>
      <c r="H14">
        <v>6860</v>
      </c>
    </row>
    <row r="15" spans="1:8" x14ac:dyDescent="0.25">
      <c r="A15" t="s">
        <v>132</v>
      </c>
      <c r="B15" t="s">
        <v>63</v>
      </c>
      <c r="C15" t="s">
        <v>173</v>
      </c>
      <c r="D15">
        <v>19265743</v>
      </c>
      <c r="E15" t="s">
        <v>155</v>
      </c>
      <c r="F15" t="s">
        <v>67</v>
      </c>
      <c r="G15" t="s">
        <v>133</v>
      </c>
      <c r="H15">
        <v>9708</v>
      </c>
    </row>
    <row r="16" spans="1:8" x14ac:dyDescent="0.25">
      <c r="A16" t="s">
        <v>131</v>
      </c>
      <c r="B16" t="s">
        <v>12</v>
      </c>
      <c r="C16" t="s">
        <v>24</v>
      </c>
      <c r="D16">
        <v>19242767</v>
      </c>
      <c r="E16" t="s">
        <v>177</v>
      </c>
      <c r="F16" t="s">
        <v>69</v>
      </c>
      <c r="G16" t="s">
        <v>133</v>
      </c>
      <c r="H16">
        <v>49122</v>
      </c>
    </row>
    <row r="17" spans="1:8" x14ac:dyDescent="0.25">
      <c r="A17" t="s">
        <v>131</v>
      </c>
      <c r="B17" t="s">
        <v>12</v>
      </c>
      <c r="C17" t="s">
        <v>24</v>
      </c>
      <c r="D17">
        <v>39409495</v>
      </c>
      <c r="E17" t="s">
        <v>178</v>
      </c>
      <c r="F17" t="s">
        <v>73</v>
      </c>
      <c r="G17" t="s">
        <v>133</v>
      </c>
      <c r="H17">
        <v>18262</v>
      </c>
    </row>
    <row r="18" spans="1:8" x14ac:dyDescent="0.25">
      <c r="A18" t="s">
        <v>131</v>
      </c>
      <c r="B18" t="s">
        <v>12</v>
      </c>
      <c r="C18" t="s">
        <v>24</v>
      </c>
      <c r="D18">
        <v>19241058</v>
      </c>
      <c r="E18" t="s">
        <v>156</v>
      </c>
      <c r="F18" t="s">
        <v>74</v>
      </c>
      <c r="G18" t="s">
        <v>133</v>
      </c>
      <c r="H18">
        <v>9387</v>
      </c>
    </row>
    <row r="19" spans="1:8" x14ac:dyDescent="0.25">
      <c r="A19" t="s">
        <v>127</v>
      </c>
      <c r="B19" t="s">
        <v>2</v>
      </c>
      <c r="C19" t="s">
        <v>185</v>
      </c>
      <c r="D19">
        <v>27020171</v>
      </c>
      <c r="E19" t="s">
        <v>157</v>
      </c>
      <c r="F19" t="s">
        <v>80</v>
      </c>
      <c r="G19" t="s">
        <v>133</v>
      </c>
      <c r="H19">
        <v>22062</v>
      </c>
    </row>
    <row r="20" spans="1:8" x14ac:dyDescent="0.25">
      <c r="A20" t="s">
        <v>127</v>
      </c>
      <c r="B20" t="s">
        <v>2</v>
      </c>
      <c r="C20" t="s">
        <v>183</v>
      </c>
      <c r="D20">
        <v>19228196</v>
      </c>
      <c r="E20" t="s">
        <v>184</v>
      </c>
      <c r="F20" t="s">
        <v>82</v>
      </c>
      <c r="G20" t="s">
        <v>133</v>
      </c>
      <c r="H20">
        <v>27445</v>
      </c>
    </row>
    <row r="21" spans="1:8" x14ac:dyDescent="0.25">
      <c r="A21" t="s">
        <v>128</v>
      </c>
      <c r="B21" t="s">
        <v>83</v>
      </c>
      <c r="C21" t="s">
        <v>186</v>
      </c>
      <c r="D21">
        <v>19231927</v>
      </c>
      <c r="E21" t="s">
        <v>187</v>
      </c>
      <c r="F21" t="s">
        <v>85</v>
      </c>
      <c r="G21" t="s">
        <v>133</v>
      </c>
      <c r="H21">
        <v>14578</v>
      </c>
    </row>
    <row r="22" spans="1:8" x14ac:dyDescent="0.25">
      <c r="A22" t="s">
        <v>128</v>
      </c>
      <c r="B22" t="s">
        <v>83</v>
      </c>
      <c r="C22" t="s">
        <v>186</v>
      </c>
      <c r="D22">
        <v>19232032</v>
      </c>
      <c r="E22" t="s">
        <v>188</v>
      </c>
      <c r="F22" t="s">
        <v>86</v>
      </c>
      <c r="G22" t="s">
        <v>133</v>
      </c>
      <c r="H22">
        <v>18542</v>
      </c>
    </row>
    <row r="23" spans="1:8" x14ac:dyDescent="0.25">
      <c r="A23" t="s">
        <v>128</v>
      </c>
      <c r="B23" t="s">
        <v>5</v>
      </c>
      <c r="C23" t="s">
        <v>19</v>
      </c>
      <c r="D23">
        <v>19230333</v>
      </c>
      <c r="E23" t="s">
        <v>189</v>
      </c>
      <c r="F23" t="s">
        <v>87</v>
      </c>
      <c r="G23" t="s">
        <v>133</v>
      </c>
      <c r="H23">
        <v>17812</v>
      </c>
    </row>
    <row r="24" spans="1:8" x14ac:dyDescent="0.25">
      <c r="A24" t="s">
        <v>128</v>
      </c>
      <c r="B24" t="s">
        <v>89</v>
      </c>
      <c r="C24" t="s">
        <v>190</v>
      </c>
      <c r="D24">
        <v>19251982</v>
      </c>
      <c r="E24" t="s">
        <v>192</v>
      </c>
      <c r="F24" t="s">
        <v>90</v>
      </c>
      <c r="G24" t="s">
        <v>133</v>
      </c>
      <c r="H24">
        <v>11115</v>
      </c>
    </row>
    <row r="25" spans="1:8" x14ac:dyDescent="0.25">
      <c r="A25" t="s">
        <v>128</v>
      </c>
      <c r="B25" t="s">
        <v>89</v>
      </c>
      <c r="C25" t="s">
        <v>190</v>
      </c>
      <c r="D25">
        <v>19252006</v>
      </c>
      <c r="E25" t="s">
        <v>193</v>
      </c>
      <c r="F25" t="s">
        <v>92</v>
      </c>
      <c r="G25" t="s">
        <v>133</v>
      </c>
      <c r="H25">
        <v>11853</v>
      </c>
    </row>
    <row r="26" spans="1:8" x14ac:dyDescent="0.25">
      <c r="A26" t="s">
        <v>132</v>
      </c>
      <c r="B26" t="s">
        <v>14</v>
      </c>
      <c r="C26" t="s">
        <v>31</v>
      </c>
      <c r="D26">
        <v>19265164</v>
      </c>
      <c r="E26" t="s">
        <v>195</v>
      </c>
      <c r="F26" t="s">
        <v>93</v>
      </c>
      <c r="G26" t="s">
        <v>133</v>
      </c>
      <c r="H26">
        <v>6857</v>
      </c>
    </row>
    <row r="27" spans="1:8" x14ac:dyDescent="0.25">
      <c r="A27" t="s">
        <v>132</v>
      </c>
      <c r="B27" t="s">
        <v>14</v>
      </c>
      <c r="C27" t="s">
        <v>31</v>
      </c>
      <c r="D27">
        <v>19265008</v>
      </c>
      <c r="E27" t="s">
        <v>194</v>
      </c>
      <c r="F27" t="s">
        <v>94</v>
      </c>
      <c r="G27" t="s">
        <v>133</v>
      </c>
      <c r="H27">
        <v>15441</v>
      </c>
    </row>
    <row r="28" spans="1:8" x14ac:dyDescent="0.25">
      <c r="A28" t="s">
        <v>132</v>
      </c>
      <c r="B28" t="s">
        <v>96</v>
      </c>
      <c r="C28" t="s">
        <v>196</v>
      </c>
      <c r="D28">
        <v>19261437</v>
      </c>
      <c r="E28" t="s">
        <v>198</v>
      </c>
      <c r="F28" t="s">
        <v>97</v>
      </c>
      <c r="G28" t="s">
        <v>133</v>
      </c>
      <c r="H28">
        <v>10132</v>
      </c>
    </row>
    <row r="29" spans="1:8" x14ac:dyDescent="0.25">
      <c r="A29" t="s">
        <v>132</v>
      </c>
      <c r="B29" t="s">
        <v>96</v>
      </c>
      <c r="C29" t="s">
        <v>196</v>
      </c>
      <c r="D29">
        <v>20665048</v>
      </c>
      <c r="E29" t="s">
        <v>199</v>
      </c>
      <c r="F29" t="s">
        <v>99</v>
      </c>
      <c r="G29" t="s">
        <v>133</v>
      </c>
      <c r="H29">
        <v>15077</v>
      </c>
    </row>
    <row r="30" spans="1:8" x14ac:dyDescent="0.25">
      <c r="A30" t="s">
        <v>128</v>
      </c>
      <c r="B30" t="s">
        <v>100</v>
      </c>
      <c r="C30" t="s">
        <v>200</v>
      </c>
      <c r="D30">
        <v>19255645</v>
      </c>
      <c r="E30" t="s">
        <v>201</v>
      </c>
      <c r="F30" t="s">
        <v>101</v>
      </c>
      <c r="G30" t="s">
        <v>133</v>
      </c>
      <c r="H30">
        <v>9833</v>
      </c>
    </row>
    <row r="31" spans="1:8" x14ac:dyDescent="0.25">
      <c r="A31" t="s">
        <v>130</v>
      </c>
      <c r="B31" t="s">
        <v>103</v>
      </c>
      <c r="C31" t="s">
        <v>21</v>
      </c>
      <c r="D31">
        <v>19248426</v>
      </c>
      <c r="E31" t="s">
        <v>206</v>
      </c>
      <c r="F31" t="s">
        <v>104</v>
      </c>
      <c r="G31" t="s">
        <v>133</v>
      </c>
      <c r="H31">
        <v>16257</v>
      </c>
    </row>
    <row r="32" spans="1:8" x14ac:dyDescent="0.25">
      <c r="A32" t="s">
        <v>130</v>
      </c>
      <c r="B32" t="s">
        <v>103</v>
      </c>
      <c r="C32" t="s">
        <v>21</v>
      </c>
      <c r="D32">
        <v>19246545</v>
      </c>
      <c r="E32" t="s">
        <v>207</v>
      </c>
      <c r="F32" t="s">
        <v>106</v>
      </c>
      <c r="G32" t="s">
        <v>133</v>
      </c>
      <c r="H32">
        <v>23269</v>
      </c>
    </row>
    <row r="33" spans="1:8" x14ac:dyDescent="0.25">
      <c r="A33" t="s">
        <v>130</v>
      </c>
      <c r="B33" t="s">
        <v>103</v>
      </c>
      <c r="C33" t="s">
        <v>21</v>
      </c>
      <c r="D33">
        <v>19250760</v>
      </c>
      <c r="E33" t="s">
        <v>204</v>
      </c>
      <c r="F33" t="s">
        <v>213</v>
      </c>
      <c r="G33" t="s">
        <v>133</v>
      </c>
    </row>
    <row r="34" spans="1:8" x14ac:dyDescent="0.25">
      <c r="A34" t="s">
        <v>128</v>
      </c>
      <c r="B34" t="s">
        <v>13</v>
      </c>
      <c r="C34" t="s">
        <v>28</v>
      </c>
      <c r="D34">
        <v>19253848</v>
      </c>
      <c r="E34" t="s">
        <v>209</v>
      </c>
      <c r="F34" t="s">
        <v>111</v>
      </c>
      <c r="G34" t="s">
        <v>133</v>
      </c>
      <c r="H34">
        <v>9032</v>
      </c>
    </row>
    <row r="35" spans="1:8" x14ac:dyDescent="0.25">
      <c r="A35" t="s">
        <v>128</v>
      </c>
      <c r="B35" t="s">
        <v>13</v>
      </c>
      <c r="C35" t="s">
        <v>28</v>
      </c>
      <c r="D35">
        <v>19253855</v>
      </c>
      <c r="E35" t="s">
        <v>208</v>
      </c>
      <c r="F35" t="s">
        <v>112</v>
      </c>
      <c r="G35" t="s">
        <v>133</v>
      </c>
      <c r="H35">
        <v>5959</v>
      </c>
    </row>
    <row r="36" spans="1:8" x14ac:dyDescent="0.25">
      <c r="A36" t="s">
        <v>129</v>
      </c>
      <c r="B36" t="s">
        <v>10</v>
      </c>
      <c r="C36" t="s">
        <v>16</v>
      </c>
      <c r="D36">
        <v>19233428</v>
      </c>
      <c r="E36" t="s">
        <v>211</v>
      </c>
      <c r="F36" t="s">
        <v>113</v>
      </c>
      <c r="G36" t="s">
        <v>133</v>
      </c>
      <c r="H36">
        <v>19192</v>
      </c>
    </row>
    <row r="37" spans="1:8" x14ac:dyDescent="0.25">
      <c r="A37" t="s">
        <v>129</v>
      </c>
      <c r="B37" t="s">
        <v>10</v>
      </c>
      <c r="C37" t="s">
        <v>16</v>
      </c>
      <c r="D37">
        <v>19233303</v>
      </c>
      <c r="E37" t="s">
        <v>210</v>
      </c>
      <c r="F37" t="s">
        <v>114</v>
      </c>
      <c r="G37" t="s">
        <v>133</v>
      </c>
      <c r="H37">
        <v>36159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E225A-C586-4DE3-ADE1-2C38972EB7CA}">
  <dimension ref="A1:D96"/>
  <sheetViews>
    <sheetView workbookViewId="0">
      <selection activeCell="F5" sqref="F5"/>
    </sheetView>
  </sheetViews>
  <sheetFormatPr defaultRowHeight="15" x14ac:dyDescent="0.25"/>
  <cols>
    <col min="1" max="1" width="73.42578125" customWidth="1"/>
    <col min="2" max="2" width="10.42578125" customWidth="1"/>
    <col min="3" max="3" width="9.5703125" bestFit="1" customWidth="1"/>
  </cols>
  <sheetData>
    <row r="1" spans="1:4" x14ac:dyDescent="0.25">
      <c r="A1" t="s">
        <v>35</v>
      </c>
    </row>
    <row r="2" spans="1:4" ht="15.75" thickBot="1" x14ac:dyDescent="0.3">
      <c r="A2" s="2" t="s">
        <v>36</v>
      </c>
      <c r="B2" s="2" t="s">
        <v>37</v>
      </c>
      <c r="C2" t="s">
        <v>124</v>
      </c>
      <c r="D2" t="s">
        <v>214</v>
      </c>
    </row>
    <row r="3" spans="1:4" x14ac:dyDescent="0.25">
      <c r="A3" s="11" t="s">
        <v>38</v>
      </c>
      <c r="B3" s="3">
        <v>24713</v>
      </c>
    </row>
    <row r="4" spans="1:4" ht="15.75" thickBot="1" x14ac:dyDescent="0.3">
      <c r="A4" s="10" t="s">
        <v>39</v>
      </c>
      <c r="B4" s="4">
        <v>24713</v>
      </c>
      <c r="C4" t="s">
        <v>134</v>
      </c>
    </row>
    <row r="5" spans="1:4" x14ac:dyDescent="0.25">
      <c r="A5" s="11" t="s">
        <v>40</v>
      </c>
      <c r="B5" s="3">
        <v>57441</v>
      </c>
    </row>
    <row r="6" spans="1:4" x14ac:dyDescent="0.25">
      <c r="A6" s="7" t="s">
        <v>41</v>
      </c>
      <c r="B6" s="4">
        <v>37641</v>
      </c>
      <c r="C6" t="s">
        <v>134</v>
      </c>
    </row>
    <row r="7" spans="1:4" ht="15.75" thickBot="1" x14ac:dyDescent="0.3">
      <c r="A7" s="8" t="s">
        <v>42</v>
      </c>
      <c r="B7" s="3">
        <v>19800</v>
      </c>
      <c r="C7" t="s">
        <v>133</v>
      </c>
    </row>
    <row r="8" spans="1:4" x14ac:dyDescent="0.25">
      <c r="A8" s="9" t="s">
        <v>43</v>
      </c>
      <c r="B8" s="4">
        <v>18898</v>
      </c>
    </row>
    <row r="9" spans="1:4" ht="15.75" thickBot="1" x14ac:dyDescent="0.3">
      <c r="A9" s="8" t="s">
        <v>44</v>
      </c>
      <c r="B9" s="3">
        <v>18898</v>
      </c>
      <c r="C9" t="s">
        <v>134</v>
      </c>
    </row>
    <row r="10" spans="1:4" x14ac:dyDescent="0.25">
      <c r="A10" s="9" t="s">
        <v>45</v>
      </c>
      <c r="B10" s="4">
        <v>44402</v>
      </c>
    </row>
    <row r="11" spans="1:4" x14ac:dyDescent="0.25">
      <c r="A11" s="6" t="s">
        <v>46</v>
      </c>
      <c r="B11" s="3">
        <v>27116</v>
      </c>
      <c r="C11" t="s">
        <v>134</v>
      </c>
    </row>
    <row r="12" spans="1:4" ht="15.75" thickBot="1" x14ac:dyDescent="0.3">
      <c r="A12" s="10" t="s">
        <v>47</v>
      </c>
      <c r="B12" s="4">
        <v>17286</v>
      </c>
      <c r="C12" t="s">
        <v>133</v>
      </c>
    </row>
    <row r="13" spans="1:4" x14ac:dyDescent="0.25">
      <c r="A13" s="11" t="s">
        <v>48</v>
      </c>
      <c r="B13" s="3">
        <v>63290</v>
      </c>
    </row>
    <row r="14" spans="1:4" ht="15.75" thickBot="1" x14ac:dyDescent="0.3">
      <c r="A14" s="10" t="s">
        <v>49</v>
      </c>
      <c r="C14" t="s">
        <v>216</v>
      </c>
      <c r="D14" t="s">
        <v>215</v>
      </c>
    </row>
    <row r="15" spans="1:4" x14ac:dyDescent="0.25">
      <c r="A15" s="11" t="s">
        <v>50</v>
      </c>
      <c r="B15" s="3">
        <v>26675</v>
      </c>
    </row>
    <row r="16" spans="1:4" ht="15.75" thickBot="1" x14ac:dyDescent="0.3">
      <c r="A16" s="10" t="s">
        <v>51</v>
      </c>
      <c r="B16" s="4">
        <v>26675</v>
      </c>
      <c r="C16" t="s">
        <v>134</v>
      </c>
    </row>
    <row r="17" spans="1:3" x14ac:dyDescent="0.25">
      <c r="A17" s="11" t="s">
        <v>52</v>
      </c>
      <c r="B17" s="3">
        <v>71273</v>
      </c>
    </row>
    <row r="18" spans="1:3" x14ac:dyDescent="0.25">
      <c r="A18" s="7" t="s">
        <v>53</v>
      </c>
      <c r="B18" s="4">
        <v>20159</v>
      </c>
      <c r="C18" t="s">
        <v>133</v>
      </c>
    </row>
    <row r="19" spans="1:3" x14ac:dyDescent="0.25">
      <c r="A19" s="6" t="s">
        <v>54</v>
      </c>
      <c r="B19" s="3">
        <v>34334</v>
      </c>
      <c r="C19" t="s">
        <v>134</v>
      </c>
    </row>
    <row r="20" spans="1:3" ht="15.75" thickBot="1" x14ac:dyDescent="0.3">
      <c r="A20" s="10" t="s">
        <v>55</v>
      </c>
      <c r="B20" s="4">
        <v>16780</v>
      </c>
      <c r="C20" t="s">
        <v>133</v>
      </c>
    </row>
    <row r="21" spans="1:3" x14ac:dyDescent="0.25">
      <c r="A21" s="11" t="s">
        <v>56</v>
      </c>
      <c r="B21" s="3">
        <v>57393</v>
      </c>
    </row>
    <row r="22" spans="1:3" x14ac:dyDescent="0.25">
      <c r="A22" s="7" t="s">
        <v>57</v>
      </c>
      <c r="B22" s="4">
        <v>29418</v>
      </c>
      <c r="C22" t="s">
        <v>134</v>
      </c>
    </row>
    <row r="23" spans="1:3" x14ac:dyDescent="0.25">
      <c r="A23" s="6" t="s">
        <v>58</v>
      </c>
      <c r="B23" s="3">
        <v>11362</v>
      </c>
      <c r="C23" t="s">
        <v>133</v>
      </c>
    </row>
    <row r="24" spans="1:3" ht="15.75" thickBot="1" x14ac:dyDescent="0.3">
      <c r="A24" s="10" t="s">
        <v>59</v>
      </c>
      <c r="B24" s="4">
        <v>16613</v>
      </c>
      <c r="C24" t="s">
        <v>133</v>
      </c>
    </row>
    <row r="25" spans="1:3" x14ac:dyDescent="0.25">
      <c r="A25" s="11" t="s">
        <v>60</v>
      </c>
      <c r="B25" s="3">
        <v>41001</v>
      </c>
    </row>
    <row r="26" spans="1:3" x14ac:dyDescent="0.25">
      <c r="A26" s="7" t="s">
        <v>61</v>
      </c>
      <c r="B26" s="4">
        <v>11638</v>
      </c>
      <c r="C26" t="s">
        <v>133</v>
      </c>
    </row>
    <row r="27" spans="1:3" ht="15.75" thickBot="1" x14ac:dyDescent="0.3">
      <c r="A27" s="8" t="s">
        <v>62</v>
      </c>
      <c r="B27" s="3">
        <v>29363</v>
      </c>
      <c r="C27" t="s">
        <v>134</v>
      </c>
    </row>
    <row r="28" spans="1:3" x14ac:dyDescent="0.25">
      <c r="A28" s="9" t="s">
        <v>63</v>
      </c>
      <c r="B28" s="4">
        <v>52890</v>
      </c>
    </row>
    <row r="29" spans="1:3" x14ac:dyDescent="0.25">
      <c r="A29" s="6" t="s">
        <v>64</v>
      </c>
      <c r="B29" s="3">
        <v>7196</v>
      </c>
      <c r="C29" t="s">
        <v>133</v>
      </c>
    </row>
    <row r="30" spans="1:3" x14ac:dyDescent="0.25">
      <c r="A30" s="7" t="s">
        <v>65</v>
      </c>
      <c r="B30" s="4">
        <v>3942</v>
      </c>
      <c r="C30" t="s">
        <v>133</v>
      </c>
    </row>
    <row r="31" spans="1:3" x14ac:dyDescent="0.25">
      <c r="A31" s="6" t="s">
        <v>66</v>
      </c>
      <c r="B31" s="3">
        <v>6860</v>
      </c>
      <c r="C31" t="s">
        <v>133</v>
      </c>
    </row>
    <row r="32" spans="1:3" x14ac:dyDescent="0.25">
      <c r="A32" s="7" t="s">
        <v>67</v>
      </c>
      <c r="B32" s="4">
        <v>9708</v>
      </c>
      <c r="C32" t="s">
        <v>133</v>
      </c>
    </row>
    <row r="33" spans="1:4" ht="15.75" thickBot="1" x14ac:dyDescent="0.3">
      <c r="A33" s="8" t="s">
        <v>68</v>
      </c>
      <c r="B33" s="3">
        <v>25184</v>
      </c>
      <c r="C33" t="s">
        <v>134</v>
      </c>
    </row>
    <row r="34" spans="1:4" x14ac:dyDescent="0.25">
      <c r="A34" s="9" t="s">
        <v>12</v>
      </c>
      <c r="B34" s="4">
        <v>226430</v>
      </c>
    </row>
    <row r="35" spans="1:4" x14ac:dyDescent="0.25">
      <c r="A35" s="6" t="s">
        <v>69</v>
      </c>
      <c r="B35" s="3">
        <v>49122</v>
      </c>
      <c r="C35" t="s">
        <v>133</v>
      </c>
    </row>
    <row r="36" spans="1:4" x14ac:dyDescent="0.25">
      <c r="A36" s="7" t="s">
        <v>70</v>
      </c>
      <c r="B36" s="4">
        <v>37209</v>
      </c>
      <c r="C36" t="s">
        <v>134</v>
      </c>
    </row>
    <row r="37" spans="1:4" x14ac:dyDescent="0.25">
      <c r="A37" s="6" t="s">
        <v>71</v>
      </c>
      <c r="B37" s="3">
        <v>51473</v>
      </c>
      <c r="C37" t="s">
        <v>34</v>
      </c>
      <c r="D37" t="s">
        <v>224</v>
      </c>
    </row>
    <row r="38" spans="1:4" x14ac:dyDescent="0.25">
      <c r="A38" s="7" t="s">
        <v>72</v>
      </c>
      <c r="B38" s="4">
        <v>60977</v>
      </c>
      <c r="C38" t="s">
        <v>34</v>
      </c>
      <c r="D38" t="s">
        <v>224</v>
      </c>
    </row>
    <row r="39" spans="1:4" x14ac:dyDescent="0.25">
      <c r="A39" s="6" t="s">
        <v>73</v>
      </c>
      <c r="B39" s="3">
        <v>18262</v>
      </c>
      <c r="C39" t="s">
        <v>133</v>
      </c>
    </row>
    <row r="40" spans="1:4" ht="15.75" thickBot="1" x14ac:dyDescent="0.3">
      <c r="A40" s="10" t="s">
        <v>74</v>
      </c>
      <c r="B40" s="4">
        <v>9387</v>
      </c>
      <c r="C40" t="s">
        <v>133</v>
      </c>
    </row>
    <row r="41" spans="1:4" x14ac:dyDescent="0.25">
      <c r="A41" s="11" t="s">
        <v>2</v>
      </c>
      <c r="B41" s="3">
        <v>367455</v>
      </c>
      <c r="D41" t="s">
        <v>135</v>
      </c>
    </row>
    <row r="42" spans="1:4" x14ac:dyDescent="0.25">
      <c r="A42" s="7" t="s">
        <v>75</v>
      </c>
      <c r="B42" s="4">
        <v>95364</v>
      </c>
      <c r="C42" t="s">
        <v>134</v>
      </c>
    </row>
    <row r="43" spans="1:4" x14ac:dyDescent="0.25">
      <c r="A43" s="6" t="s">
        <v>76</v>
      </c>
      <c r="B43" s="3">
        <v>76069</v>
      </c>
      <c r="C43" t="s">
        <v>134</v>
      </c>
    </row>
    <row r="44" spans="1:4" x14ac:dyDescent="0.25">
      <c r="A44" s="7" t="s">
        <v>0</v>
      </c>
      <c r="B44" s="4">
        <v>50129</v>
      </c>
      <c r="C44" t="s">
        <v>34</v>
      </c>
      <c r="D44" t="s">
        <v>224</v>
      </c>
    </row>
    <row r="45" spans="1:4" x14ac:dyDescent="0.25">
      <c r="A45" s="6" t="s">
        <v>77</v>
      </c>
      <c r="B45" s="3" t="s">
        <v>78</v>
      </c>
      <c r="C45" t="s">
        <v>34</v>
      </c>
      <c r="D45" t="s">
        <v>224</v>
      </c>
    </row>
    <row r="46" spans="1:4" x14ac:dyDescent="0.25">
      <c r="A46" s="7" t="s">
        <v>79</v>
      </c>
      <c r="B46" s="4">
        <v>12558</v>
      </c>
      <c r="C46" t="s">
        <v>34</v>
      </c>
    </row>
    <row r="47" spans="1:4" x14ac:dyDescent="0.25">
      <c r="A47" s="6" t="s">
        <v>80</v>
      </c>
      <c r="B47" s="3">
        <v>22062</v>
      </c>
      <c r="C47" t="s">
        <v>133</v>
      </c>
    </row>
    <row r="48" spans="1:4" x14ac:dyDescent="0.25">
      <c r="A48" s="7" t="s">
        <v>81</v>
      </c>
      <c r="B48" s="4">
        <v>83828</v>
      </c>
      <c r="C48" t="s">
        <v>134</v>
      </c>
    </row>
    <row r="49" spans="1:3" ht="15.75" thickBot="1" x14ac:dyDescent="0.3">
      <c r="A49" s="8" t="s">
        <v>82</v>
      </c>
      <c r="B49" s="3">
        <v>27445</v>
      </c>
      <c r="C49" t="s">
        <v>133</v>
      </c>
    </row>
    <row r="50" spans="1:3" x14ac:dyDescent="0.25">
      <c r="A50" s="9" t="s">
        <v>83</v>
      </c>
      <c r="B50" s="4">
        <v>67294</v>
      </c>
    </row>
    <row r="51" spans="1:3" x14ac:dyDescent="0.25">
      <c r="A51" s="6" t="s">
        <v>84</v>
      </c>
      <c r="B51" s="3">
        <v>34174</v>
      </c>
      <c r="C51" t="s">
        <v>134</v>
      </c>
    </row>
    <row r="52" spans="1:3" x14ac:dyDescent="0.25">
      <c r="A52" s="7" t="s">
        <v>85</v>
      </c>
      <c r="B52" s="4">
        <v>14578</v>
      </c>
      <c r="C52" t="s">
        <v>133</v>
      </c>
    </row>
    <row r="53" spans="1:3" ht="15.75" thickBot="1" x14ac:dyDescent="0.3">
      <c r="A53" s="8" t="s">
        <v>86</v>
      </c>
      <c r="B53" s="3">
        <v>18542</v>
      </c>
      <c r="C53" t="s">
        <v>133</v>
      </c>
    </row>
    <row r="54" spans="1:3" x14ac:dyDescent="0.25">
      <c r="A54" s="9" t="s">
        <v>5</v>
      </c>
      <c r="B54" s="4">
        <v>64215</v>
      </c>
    </row>
    <row r="55" spans="1:3" x14ac:dyDescent="0.25">
      <c r="A55" s="6" t="s">
        <v>87</v>
      </c>
      <c r="B55" s="3">
        <v>17812</v>
      </c>
      <c r="C55" t="s">
        <v>133</v>
      </c>
    </row>
    <row r="56" spans="1:3" ht="15.75" thickBot="1" x14ac:dyDescent="0.3">
      <c r="A56" s="10" t="s">
        <v>88</v>
      </c>
      <c r="B56" s="4">
        <v>46403</v>
      </c>
      <c r="C56" t="s">
        <v>34</v>
      </c>
    </row>
    <row r="57" spans="1:3" x14ac:dyDescent="0.25">
      <c r="A57" s="11" t="s">
        <v>89</v>
      </c>
      <c r="B57" s="3">
        <v>65408</v>
      </c>
    </row>
    <row r="58" spans="1:3" x14ac:dyDescent="0.25">
      <c r="A58" s="7" t="s">
        <v>90</v>
      </c>
      <c r="B58" s="4">
        <v>11115</v>
      </c>
      <c r="C58" t="s">
        <v>133</v>
      </c>
    </row>
    <row r="59" spans="1:3" x14ac:dyDescent="0.25">
      <c r="A59" s="6" t="s">
        <v>91</v>
      </c>
      <c r="B59" s="3">
        <v>42440</v>
      </c>
      <c r="C59" t="s">
        <v>134</v>
      </c>
    </row>
    <row r="60" spans="1:3" ht="15.75" thickBot="1" x14ac:dyDescent="0.3">
      <c r="A60" s="10" t="s">
        <v>92</v>
      </c>
      <c r="B60" s="4">
        <v>11853</v>
      </c>
      <c r="C60" t="s">
        <v>133</v>
      </c>
    </row>
    <row r="61" spans="1:3" x14ac:dyDescent="0.25">
      <c r="A61" s="11" t="s">
        <v>14</v>
      </c>
      <c r="B61" s="3">
        <v>48859</v>
      </c>
    </row>
    <row r="62" spans="1:3" x14ac:dyDescent="0.25">
      <c r="A62" s="7" t="s">
        <v>93</v>
      </c>
      <c r="B62" s="4">
        <v>6857</v>
      </c>
      <c r="C62" t="s">
        <v>133</v>
      </c>
    </row>
    <row r="63" spans="1:3" x14ac:dyDescent="0.25">
      <c r="A63" s="6" t="s">
        <v>94</v>
      </c>
      <c r="B63" s="3">
        <v>15441</v>
      </c>
      <c r="C63" t="s">
        <v>133</v>
      </c>
    </row>
    <row r="64" spans="1:3" ht="15.75" thickBot="1" x14ac:dyDescent="0.3">
      <c r="A64" s="10" t="s">
        <v>95</v>
      </c>
      <c r="B64" s="4">
        <v>26561</v>
      </c>
      <c r="C64" t="s">
        <v>34</v>
      </c>
    </row>
    <row r="65" spans="1:4" x14ac:dyDescent="0.25">
      <c r="A65" s="11" t="s">
        <v>96</v>
      </c>
      <c r="B65" s="3">
        <v>61446</v>
      </c>
    </row>
    <row r="66" spans="1:4" x14ac:dyDescent="0.25">
      <c r="A66" s="7" t="s">
        <v>97</v>
      </c>
      <c r="B66" s="4">
        <v>10132</v>
      </c>
      <c r="C66" t="s">
        <v>133</v>
      </c>
    </row>
    <row r="67" spans="1:4" x14ac:dyDescent="0.25">
      <c r="A67" s="6" t="s">
        <v>98</v>
      </c>
      <c r="B67" s="3">
        <v>36237</v>
      </c>
      <c r="C67" t="s">
        <v>134</v>
      </c>
    </row>
    <row r="68" spans="1:4" ht="15.75" thickBot="1" x14ac:dyDescent="0.3">
      <c r="A68" s="10" t="s">
        <v>99</v>
      </c>
      <c r="B68" s="4">
        <v>15077</v>
      </c>
      <c r="C68" t="s">
        <v>133</v>
      </c>
    </row>
    <row r="69" spans="1:4" x14ac:dyDescent="0.25">
      <c r="A69" s="11" t="s">
        <v>100</v>
      </c>
      <c r="B69" s="3">
        <v>60357</v>
      </c>
    </row>
    <row r="70" spans="1:4" x14ac:dyDescent="0.25">
      <c r="A70" s="7" t="s">
        <v>101</v>
      </c>
      <c r="B70" s="4">
        <v>9833</v>
      </c>
      <c r="C70" t="s">
        <v>133</v>
      </c>
    </row>
    <row r="71" spans="1:4" ht="15.75" thickBot="1" x14ac:dyDescent="0.3">
      <c r="A71" s="8" t="s">
        <v>102</v>
      </c>
      <c r="B71" s="3">
        <v>50524</v>
      </c>
      <c r="C71" t="s">
        <v>134</v>
      </c>
    </row>
    <row r="72" spans="1:4" x14ac:dyDescent="0.25">
      <c r="A72" s="9" t="s">
        <v>103</v>
      </c>
      <c r="B72" s="4">
        <v>296401</v>
      </c>
    </row>
    <row r="73" spans="1:4" x14ac:dyDescent="0.25">
      <c r="A73" s="6" t="s">
        <v>104</v>
      </c>
      <c r="B73" s="3">
        <v>16257</v>
      </c>
      <c r="C73" t="s">
        <v>133</v>
      </c>
    </row>
    <row r="74" spans="1:4" x14ac:dyDescent="0.25">
      <c r="A74" s="7" t="s">
        <v>105</v>
      </c>
      <c r="B74" s="4">
        <v>40510</v>
      </c>
      <c r="C74" t="s">
        <v>134</v>
      </c>
    </row>
    <row r="75" spans="1:4" x14ac:dyDescent="0.25">
      <c r="A75" s="6" t="s">
        <v>106</v>
      </c>
      <c r="B75" s="3">
        <v>23269</v>
      </c>
      <c r="C75" t="s">
        <v>133</v>
      </c>
    </row>
    <row r="76" spans="1:4" x14ac:dyDescent="0.25">
      <c r="A76" s="7" t="s">
        <v>107</v>
      </c>
      <c r="B76" s="4">
        <v>114337</v>
      </c>
      <c r="C76" t="s">
        <v>34</v>
      </c>
    </row>
    <row r="77" spans="1:4" x14ac:dyDescent="0.25">
      <c r="A77" s="6" t="s">
        <v>108</v>
      </c>
      <c r="B77" s="3">
        <v>52563</v>
      </c>
      <c r="C77" t="s">
        <v>216</v>
      </c>
      <c r="D77" t="s">
        <v>217</v>
      </c>
    </row>
    <row r="78" spans="1:4" ht="15.75" thickBot="1" x14ac:dyDescent="0.3">
      <c r="A78" s="10" t="s">
        <v>109</v>
      </c>
      <c r="B78" s="4">
        <v>49465</v>
      </c>
      <c r="C78" t="s">
        <v>134</v>
      </c>
      <c r="D78" t="s">
        <v>218</v>
      </c>
    </row>
    <row r="79" spans="1:4" x14ac:dyDescent="0.25">
      <c r="A79" s="5" t="s">
        <v>13</v>
      </c>
      <c r="B79" s="4">
        <v>71717</v>
      </c>
    </row>
    <row r="80" spans="1:4" x14ac:dyDescent="0.25">
      <c r="A80" s="6" t="s">
        <v>110</v>
      </c>
      <c r="B80" s="3">
        <v>56726</v>
      </c>
      <c r="C80" t="s">
        <v>34</v>
      </c>
    </row>
    <row r="81" spans="1:3" x14ac:dyDescent="0.25">
      <c r="A81" s="7" t="s">
        <v>111</v>
      </c>
      <c r="B81" s="4">
        <v>9032</v>
      </c>
      <c r="C81" t="s">
        <v>133</v>
      </c>
    </row>
    <row r="82" spans="1:3" ht="15.75" thickBot="1" x14ac:dyDescent="0.3">
      <c r="A82" s="8" t="s">
        <v>112</v>
      </c>
      <c r="B82" s="3">
        <v>5959</v>
      </c>
      <c r="C82" t="s">
        <v>133</v>
      </c>
    </row>
    <row r="83" spans="1:3" x14ac:dyDescent="0.25">
      <c r="A83" s="9" t="s">
        <v>10</v>
      </c>
      <c r="B83" s="4">
        <v>92858</v>
      </c>
    </row>
    <row r="84" spans="1:3" x14ac:dyDescent="0.25">
      <c r="A84" s="6" t="s">
        <v>17</v>
      </c>
      <c r="B84" s="3">
        <v>37507</v>
      </c>
      <c r="C84" t="s">
        <v>34</v>
      </c>
    </row>
    <row r="85" spans="1:3" x14ac:dyDescent="0.25">
      <c r="A85" s="7" t="s">
        <v>113</v>
      </c>
      <c r="B85" s="4">
        <v>19192</v>
      </c>
      <c r="C85" t="s">
        <v>133</v>
      </c>
    </row>
    <row r="86" spans="1:3" ht="15.75" thickBot="1" x14ac:dyDescent="0.3">
      <c r="A86" s="8" t="s">
        <v>114</v>
      </c>
      <c r="B86" s="3">
        <v>36159</v>
      </c>
      <c r="C86" t="s">
        <v>133</v>
      </c>
    </row>
    <row r="87" spans="1:3" x14ac:dyDescent="0.25">
      <c r="B87" s="3"/>
    </row>
    <row r="88" spans="1:3" x14ac:dyDescent="0.25">
      <c r="A88" t="s">
        <v>115</v>
      </c>
    </row>
    <row r="89" spans="1:3" x14ac:dyDescent="0.25">
      <c r="A89" t="s">
        <v>116</v>
      </c>
    </row>
    <row r="90" spans="1:3" x14ac:dyDescent="0.25">
      <c r="A90" t="s">
        <v>117</v>
      </c>
    </row>
    <row r="91" spans="1:3" x14ac:dyDescent="0.25">
      <c r="A91" t="s">
        <v>118</v>
      </c>
    </row>
    <row r="92" spans="1:3" x14ac:dyDescent="0.25">
      <c r="A92" t="s">
        <v>119</v>
      </c>
    </row>
    <row r="93" spans="1:3" x14ac:dyDescent="0.25">
      <c r="A93" t="s">
        <v>120</v>
      </c>
    </row>
    <row r="94" spans="1:3" x14ac:dyDescent="0.25">
      <c r="A94" t="s">
        <v>121</v>
      </c>
    </row>
    <row r="95" spans="1:3" x14ac:dyDescent="0.25">
      <c r="A95" t="s">
        <v>122</v>
      </c>
    </row>
    <row r="96" spans="1:3" x14ac:dyDescent="0.25">
      <c r="A96" t="s">
        <v>123</v>
      </c>
    </row>
  </sheetData>
  <autoFilter ref="A2:D86" xr:uid="{C15143A4-9327-4182-AF6F-6634114A1B2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Sjukhus</vt:lpstr>
      <vt:lpstr>Besök</vt:lpstr>
      <vt:lpstr>Sammanställning</vt:lpstr>
      <vt:lpstr>Universitetssjukhus</vt:lpstr>
      <vt:lpstr>Länssjukhus</vt:lpstr>
      <vt:lpstr>Länsdelssjukhus</vt:lpstr>
      <vt:lpstr>Alla sjukhus med akutmottagning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Budh, Erika</dc:creator>
  <cp:lastModifiedBy>Wasberg, Iwa</cp:lastModifiedBy>
  <dcterms:created xsi:type="dcterms:W3CDTF">2022-05-11T09:23:57Z</dcterms:created>
  <dcterms:modified xsi:type="dcterms:W3CDTF">2022-11-17T11:41:29Z</dcterms:modified>
</cp:coreProperties>
</file>